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Forms and consent" state="visible" r:id="rId5"/>
    <sheet sheetId="3" name="Notices and policy" state="visible" r:id="rId6"/>
    <sheet sheetId="4" name="Cookies, tags, analytics" state="visible" r:id="rId7"/>
    <sheet sheetId="5" name="Security and retention" state="visible" r:id="rId8"/>
    <sheet sheetId="6" name="Breach response" state="visible" r:id="rId9"/>
    <sheet sheetId="7" name="Requests log" state="visible" r:id="rId10"/>
  </sheets>
  <definedNames>
    <definedName name="_xlnm.Print_Titles" localSheetId="1">'Forms and consent'!$4:$4</definedName>
    <definedName name="_xlnm.Print_Titles" localSheetId="2">'Notices and policy'!$4:$4</definedName>
    <definedName name="_xlnm.Print_Titles" localSheetId="3">'Cookies, tags, analytics'!$4:$4</definedName>
    <definedName name="_xlnm.Print_Titles" localSheetId="4">'Security and retention'!$4:$4</definedName>
    <definedName name="_xlnm.Print_Titles" localSheetId="6">'Requests log'!$4:$4</definedName>
  </definedNames>
  <calcPr calcId="171027" fullCalcOnLoad="1"/>
</workbook>
</file>

<file path=xl/sharedStrings.xml><?xml version="1.0" encoding="utf-8"?>
<sst xmlns="http://schemas.openxmlformats.org/spreadsheetml/2006/main" count="516" uniqueCount="350">
  <si>
    <t>Website PDPA checklist</t>
  </si>
  <si>
    <t>A free template by JIN Design for Singapore business websites. Example rows are for a fictional business (Saltpan Goods Pte Ltd, an online homeware shop). Replace them with your own. General information, not legal advice.</t>
  </si>
  <si>
    <t>How to use it</t>
  </si>
  <si>
    <t>1. Fill in your website details below, including who your data protection officer (DPO) is.</t>
  </si>
  <si>
    <t>2. On Forms and consent, list every form on the site: what it collects, what you tell people and the basis you rely on.</t>
  </si>
  <si>
    <t>3. On Cookies, tags, analytics, list every tag, plugin and tool that receives visitor data, and where that data goes.</t>
  </si>
  <si>
    <t>4. Work through Notices and privacy policy and Security and retention. Set an owner and a status for each row.</t>
  </si>
  <si>
    <t>5. Keep Breach response and Requests log ready, and fill them in when something happens. Review the whole file after any website change that collects data.</t>
  </si>
  <si>
    <t>Your website</t>
  </si>
  <si>
    <t>Business</t>
  </si>
  <si>
    <t>Saltpan Goods Pte Ltd (fictional example)</t>
  </si>
  <si>
    <t>Website address</t>
  </si>
  <si>
    <t>www.saltpan-goods.example</t>
  </si>
  <si>
    <t>Platform</t>
  </si>
  <si>
    <t>WooCommerce</t>
  </si>
  <si>
    <t>Data protection officer (DPO)</t>
  </si>
  <si>
    <t>Director, with the ops manager as deputy</t>
  </si>
  <si>
    <t>DPO contact published at</t>
  </si>
  <si>
    <t>Website footer, privacy policy and BizFile+</t>
  </si>
  <si>
    <t>Who maintains the website</t>
  </si>
  <si>
    <t>Agency care plan, with the ops manager testing forms monthly</t>
  </si>
  <si>
    <t>Privacy policy last reviewed</t>
  </si>
  <si>
    <t>Next full review</t>
  </si>
  <si>
    <t>Progress (the tab names link to each tab in Excel)</t>
  </si>
  <si>
    <t>Tab</t>
  </si>
  <si>
    <t>Rows</t>
  </si>
  <si>
    <t>Done</t>
  </si>
  <si>
    <t>In progress</t>
  </si>
  <si>
    <t>Needs fixing</t>
  </si>
  <si>
    <t>Not started</t>
  </si>
  <si>
    <t>Not applicable</t>
  </si>
  <si>
    <t>% done</t>
  </si>
  <si>
    <t>Status meanings</t>
  </si>
  <si>
    <t>Not checked yet.</t>
  </si>
  <si>
    <t>Someone is working on it.</t>
  </si>
  <si>
    <t>Checked, and nothing needs changing.</t>
  </si>
  <si>
    <t>Something must change. Write what in Notes.</t>
  </si>
  <si>
    <t>Does not apply to your website.</t>
  </si>
  <si>
    <t>Key PDPA timings and numbers</t>
  </si>
  <si>
    <t>Data breach: assess whether it is notifiable reasonably and quickly, generally within 30 calendar days (PDPC Key Concepts Guidelines 20.4).</t>
  </si>
  <si>
    <t>Notifiable breach: likely significant harm, or 500 or more people affected (PDPA section 26B; Key Concepts Guidelines 20.20).</t>
  </si>
  <si>
    <t>Tell the PDPC no later than 3 calendar days after deciding a breach is notifiable (PDPA section 26D(1)).</t>
  </si>
  <si>
    <t>Access or correction requests: reply as soon as reasonably possible; if not within 30 days, tell the person in writing within 30 days when you will (Key Concepts Guidelines 15.18).</t>
  </si>
  <si>
    <t>Marketing by call, text or fax to Singapore numbers, including WhatsApp: check the Do Not Call Registry within 21 days before sending, unless the person gave clear and unambiguous consent (PDPC DNC guide). Messages whose sole purpose relates to an ongoing relationship are outside these rules; one-off purchases do not count (PDPA Eighth Schedule para 1(1)(e)).</t>
  </si>
  <si>
    <t>Children: under 13, get consent from a parent or guardian (PDPC Children's Personal Data guidelines, March 2024, 4.5).</t>
  </si>
  <si>
    <t>Checked against the PDPA and PDPC guidance in October 2026. Rules change: check the current versions before relying on this summary.</t>
  </si>
  <si>
    <t>PDPA 2012 on Singapore Statutes Online</t>
  </si>
  <si>
    <t>PDPC Advisory Guidelines on Key Concepts in the PDPA</t>
  </si>
  <si>
    <t>PDPC Advisory Guidelines on the PDPA for Selected Topics (cookies: chapter 7)</t>
  </si>
  <si>
    <t>PDPC: report your organisation's data breach</t>
  </si>
  <si>
    <t>About this template</t>
  </si>
  <si>
    <t>Made by JIN Design, a web design and development studio in Singapore. Free to use for your own website and for websites you manage for clients. Please do not resell the file. This checklist is general information, not legal advice.</t>
  </si>
  <si>
    <t>Template page and instructions: jin-design.com/resources/templates/website-pdpa-checklist/</t>
  </si>
  <si>
    <t>Guide: PDPA for websites in Singapore, contact forms, cookies and analytics</t>
  </si>
  <si>
    <t>Website audits by JIN Design</t>
  </si>
  <si>
    <t>Forms and consent</t>
  </si>
  <si>
    <t>Every form on the website: what it collects, what you tell people, the basis you rely on and where the entries go. Marketing must be a separate, unticked choice and never a condition of the service (PDPA section 14(2)(a); PDPC Key Concepts Guidelines ch 12). Example rows: Saltpan Goods (fictional).</t>
  </si>
  <si>
    <t>#</t>
  </si>
  <si>
    <t>Form or page</t>
  </si>
  <si>
    <t>Personal data collected</t>
  </si>
  <si>
    <t>Purpose you tell people</t>
  </si>
  <si>
    <t>Notice at the form?</t>
  </si>
  <si>
    <t>Basis</t>
  </si>
  <si>
    <t>Marketing opt-in</t>
  </si>
  <si>
    <t>NRIC</t>
  </si>
  <si>
    <t>Where entries go</t>
  </si>
  <si>
    <t>Owner</t>
  </si>
  <si>
    <t>Status</t>
  </si>
  <si>
    <t>Notes</t>
  </si>
  <si>
    <t>Contact form (/contact)</t>
  </si>
  <si>
    <t>Name, email, phone (optional), message</t>
  </si>
  <si>
    <t>Reply to the enquiry</t>
  </si>
  <si>
    <t>Yes</t>
  </si>
  <si>
    <t>Deemed consent (conduct)</t>
  </si>
  <si>
    <t>Separate and unticked</t>
  </si>
  <si>
    <t>Not collected</t>
  </si>
  <si>
    <t>Website database and shop inbox</t>
  </si>
  <si>
    <t>Ops manager</t>
  </si>
  <si>
    <t>Phone made optional. Purpose line sits next to the Send button.</t>
  </si>
  <si>
    <t>Checkout</t>
  </si>
  <si>
    <t>Name, email, phone, delivery address, order details</t>
  </si>
  <si>
    <t>Process and deliver the order, send order updates</t>
  </si>
  <si>
    <t>Deemed consent (contract)</t>
  </si>
  <si>
    <t>WooCommerce orders, payment gateway, courier</t>
  </si>
  <si>
    <t>Newsletter box is optional and unticked. Buying never depends on it.</t>
  </si>
  <si>
    <t>Account sign-up</t>
  </si>
  <si>
    <t>Name, email, password</t>
  </si>
  <si>
    <t>Customer account and order history</t>
  </si>
  <si>
    <t>Partly</t>
  </si>
  <si>
    <t>Consent</t>
  </si>
  <si>
    <t>None needed</t>
  </si>
  <si>
    <t>WooCommerce customer table</t>
  </si>
  <si>
    <t>Agency</t>
  </si>
  <si>
    <t>Add a purpose line under the Create account button.</t>
  </si>
  <si>
    <t>Newsletter sign-up (footer)</t>
  </si>
  <si>
    <t>Email address</t>
  </si>
  <si>
    <t>Send new arrivals and offers by email</t>
  </si>
  <si>
    <t>Email platform (stores data overseas)</t>
  </si>
  <si>
    <t>Marketing lead</t>
  </si>
  <si>
    <t>A confirmation email completes the sign-up.</t>
  </si>
  <si>
    <t>Trade enquiry form</t>
  </si>
  <si>
    <t>Name, company, work email, phone</t>
  </si>
  <si>
    <t>Reply and set up a trade account</t>
  </si>
  <si>
    <t>No</t>
  </si>
  <si>
    <t>Shop inbox</t>
  </si>
  <si>
    <t>Director</t>
  </si>
  <si>
    <t>Write a purpose line before the next trade fair.</t>
  </si>
  <si>
    <t>Returns request</t>
  </si>
  <si>
    <t>Name, order number, email, photos of the item</t>
  </si>
  <si>
    <t>Handle the return or refund</t>
  </si>
  <si>
    <t>Website uploads folder</t>
  </si>
  <si>
    <t>Uploads folder could be listed by its address. See Breach response, row 1.</t>
  </si>
  <si>
    <t>Notices and privacy policy</t>
  </si>
  <si>
    <t>What your notices and privacy policy must cover, with the PDPA section or PDPC guideline behind each check. Example rows: Saltpan Goods (fictional).</t>
  </si>
  <si>
    <t>Check</t>
  </si>
  <si>
    <t>Why (PDPA source)</t>
  </si>
  <si>
    <t>How to check</t>
  </si>
  <si>
    <t>A purpose line at every form</t>
  </si>
  <si>
    <t>Section 20(1): tell people your purposes on or before collecting their data.</t>
  </si>
  <si>
    <t>Open every form on a phone. The line should be visible next to the button, with a link to the privacy policy.</t>
  </si>
  <si>
    <t>Account sign-up and trade form still missing it (see Forms and consent).</t>
  </si>
  <si>
    <t>Privacy policy lists what each form collects</t>
  </si>
  <si>
    <t>Key Concepts Guidelines ch 14: you can notify purposes through a data protection policy, but general wording may need a more specific notice.</t>
  </si>
  <si>
    <t>Compare the Forms and consent tab with the policy, form by form.</t>
  </si>
  <si>
    <t/>
  </si>
  <si>
    <t>Policy names every tag and tool that receives data</t>
  </si>
  <si>
    <t>Key Concepts Guidelines ch 14: highlight purposes a person would not expect, such as ad measurement.</t>
  </si>
  <si>
    <t>Compare the Cookies, tags, analytics tab with the policy.</t>
  </si>
  <si>
    <t>Meta and its hashed advanced matching are named. The WhatsApp button and the spam check are not mentioned yet.</t>
  </si>
  <si>
    <t>Says some providers store data outside Singapore</t>
  </si>
  <si>
    <t>Section 26 and Key Concepts Guidelines 19.4 to 19.7: overseas recipients must give comparable protection.</t>
  </si>
  <si>
    <t>Check each provider on the tags tab has a transfer safeguard filled in.</t>
  </si>
  <si>
    <t>Explains how to withdraw consent</t>
  </si>
  <si>
    <t>Section 16: people may withdraw consent on reasonable notice, and you must tell them the likely consequences.</t>
  </si>
  <si>
    <t>Follow the policy's instructions yourself and see whether they work.</t>
  </si>
  <si>
    <t>Unsubscribe link plus an email address.</t>
  </si>
  <si>
    <t>Explains how to ask for access or correction</t>
  </si>
  <si>
    <t>Sections 21 and 22. Key Concepts Guidelines 15.18: reply as soon as reasonably possible; if not within 30 days, say in writing when you will.</t>
  </si>
  <si>
    <t>Check the policy names an email or address for requests. Log requests on the Requests log tab.</t>
  </si>
  <si>
    <t>DPO business contact published</t>
  </si>
  <si>
    <t>Sections 11(3) and 11(5). Key Concepts Guidelines 21.7: on BizFile+ or an easy-to-find web page, working in Singapore business hours, Singapore phone numbers.</t>
  </si>
  <si>
    <t>Find the contact from the home page in two clicks. Check BizFile+ if you registered it there.</t>
  </si>
  <si>
    <t>dpo@saltpan-goods.example in the footer and privacy policy.</t>
  </si>
  <si>
    <t>Says how long data is kept, or how you decide</t>
  </si>
  <si>
    <t>Section 25: stop keeping personal data once it no longer serves its purpose or a legal or business need.</t>
  </si>
  <si>
    <t>Match the policy with the deletion checks on the Security and retention tab.</t>
  </si>
  <si>
    <t>Discloses reliance on legitimate interests, if used</t>
  </si>
  <si>
    <t>First Schedule Part 3 para 1(2)(b): give people reasonable access to the fact that you rely on the exception, with a contact for questions.</t>
  </si>
  <si>
    <t>If any row on the tags tab uses Legitimate interests, the policy must say so.</t>
  </si>
  <si>
    <t>Needed if the spam check relies on legitimate interests.</t>
  </si>
  <si>
    <t>Plain words, no vague or hidden purposes</t>
  </si>
  <si>
    <t>Section 14(2)(b). Key Concepts Guidelines: purposes in vague terms, an illegible font or an obscure place can count as misleading.</t>
  </si>
  <si>
    <t>Read it aloud. Remove copied clauses that do not describe your site, such as other countries' laws you are not subject to.</t>
  </si>
  <si>
    <t>Written for children, if children use the site</t>
  </si>
  <si>
    <t>Children's Personal Data guidelines (Mar 2024) 4.2 and 4.5: 13 to 17 can consent if policies are readily understandable; under 13 needs a parent or guardian.</t>
  </si>
  <si>
    <t>Decide whether the site is likely to be used by under-18s.</t>
  </si>
  <si>
    <t>Adult customers only.</t>
  </si>
  <si>
    <t>Reviewed after every new form, tag or tool</t>
  </si>
  <si>
    <t>Section 12: develop and implement the policies and practices you need to meet the Act.</t>
  </si>
  <si>
    <t>Add a review to the launch checklist for any website change that collects data.</t>
  </si>
  <si>
    <t>Cookies, tags and analytics inventory</t>
  </si>
  <si>
    <t>One row per tag, plugin or tool that receives visitor or customer data. PDPC Selected Topics ch 7: cookies that collect no personal data need no consent; targeted advertising through cookies does, and a cookie preference setting is good practice. Overseas providers need comparable protection (PDPA section 26).</t>
  </si>
  <si>
    <t>Tag or tool</t>
  </si>
  <si>
    <t>Purpose</t>
  </si>
  <si>
    <t>Data collected</t>
  </si>
  <si>
    <t>Where the data goes</t>
  </si>
  <si>
    <t>Transfer safeguard</t>
  </si>
  <si>
    <t>In privacy policy?</t>
  </si>
  <si>
    <t>Cookie choice offered?</t>
  </si>
  <si>
    <t>GA4 (through Google Tag Manager)</t>
  </si>
  <si>
    <t>Visits, traffic sources and sales events</t>
  </si>
  <si>
    <t>Pages viewed, events, device and browser, approximate location. No names, emails or phone numbers sent in.</t>
  </si>
  <si>
    <t>Google (may be outside Singapore)</t>
  </si>
  <si>
    <t>Google's data processing terms accepted in GA4 admin</t>
  </si>
  <si>
    <t>Not sure</t>
  </si>
  <si>
    <t>Thank-you page address contained the email; fixed. Event data retention set to 14 months (standard properties: 2 or 14).</t>
  </si>
  <si>
    <t>Meta Pixel</t>
  </si>
  <si>
    <t>Measure Instagram ad sales, build audiences</t>
  </si>
  <si>
    <t>Page views, add to cart, purchases. With automatic advanced matching: name and email from checkout, hashed in the browser.</t>
  </si>
  <si>
    <t>Meta (may be outside Singapore)</t>
  </si>
  <si>
    <t>Meta Business Tools terms</t>
  </si>
  <si>
    <t>Loads only after the visitor allows advertising cookies.</t>
  </si>
  <si>
    <t>Hotjar</t>
  </si>
  <si>
    <t>Heatmaps and recordings to improve checkout</t>
  </si>
  <si>
    <t>Clicks, scrolls and page content. Typed input, on-page numbers and email addresses are hidden by default; other page text, such as names and addresses, is not.</t>
  </si>
  <si>
    <t>Hotjar, on AWS in Ireland</t>
  </si>
  <si>
    <t>Hotjar data processing agreement</t>
  </si>
  <si>
    <t>Recordings switched off on account and order pages. Turn on content suppression for names and addresses.</t>
  </si>
  <si>
    <t>Payment gateway</t>
  </si>
  <si>
    <t>Take card and PayNow payments</t>
  </si>
  <si>
    <t>Name, email, order amount. Card details go straight to the gateway.</t>
  </si>
  <si>
    <t>Payment provider</t>
  </si>
  <si>
    <t>Reasonably necessary for the order; provider's terms</t>
  </si>
  <si>
    <t>Not needed</t>
  </si>
  <si>
    <t>Email platform</t>
  </si>
  <si>
    <t>Newsletter</t>
  </si>
  <si>
    <t>Email address, sign-up date, opens and clicks</t>
  </si>
  <si>
    <t>Email platform (overseas)</t>
  </si>
  <si>
    <t>Data processing agreement in account settings</t>
  </si>
  <si>
    <t>WhatsApp chat button</t>
  </si>
  <si>
    <t>Customer questions</t>
  </si>
  <si>
    <t>Whatever the customer sends in WhatsApp</t>
  </si>
  <si>
    <t>Meta (WhatsApp)</t>
  </si>
  <si>
    <t>WhatsApp Business terms</t>
  </si>
  <si>
    <t>Add to the privacy policy.</t>
  </si>
  <si>
    <t>Spam check on forms</t>
  </si>
  <si>
    <t>Stop bot submissions</t>
  </si>
  <si>
    <t>Browser signals and IP address at the moment of sending</t>
  </si>
  <si>
    <t>Bot-check provider</t>
  </si>
  <si>
    <t>Provider's privacy terms</t>
  </si>
  <si>
    <t>Legitimate interests</t>
  </si>
  <si>
    <t>Write the legitimate interests assessment, keep it, and say so in the privacy policy.</t>
  </si>
  <si>
    <t>Cart and login cookies</t>
  </si>
  <si>
    <t>Keep the cart and the account login working</t>
  </si>
  <si>
    <t>Session ID, cart contents</t>
  </si>
  <si>
    <t>Own web server</t>
  </si>
  <si>
    <t>Function the visitor asked for</t>
  </si>
  <si>
    <t>PDPC Selected Topics 7.10: consent may not be needed for functions the visitor clearly asked for, where they know the purpose.</t>
  </si>
  <si>
    <t>Security and retention</t>
  </si>
  <si>
    <t>Reasonable security for what the website holds (PDPA section 24) and deleting what you no longer need (section 25). Example rows: Saltpan Goods (fictional).</t>
  </si>
  <si>
    <t>Why it matters</t>
  </si>
  <si>
    <t>How often</t>
  </si>
  <si>
    <t>Last done</t>
  </si>
  <si>
    <t>Two-factor login on every admin account</t>
  </si>
  <si>
    <t>A username with its password is prescribed data, so a leak of logins is deemed to cause significant harm (Key Concepts Guidelines 20.15). An admin login also opens every form entry.</t>
  </si>
  <si>
    <t>List all website users with admin or shop manager rights and confirm two-factor login is on for each.</t>
  </si>
  <si>
    <t>Monthly</t>
  </si>
  <si>
    <t>One login per person; leavers removed</t>
  </si>
  <si>
    <t>Section 24: reasonable security arrangements against unauthorised access.</t>
  </si>
  <si>
    <t>Compare the user list with current staff and vendors. Remove anyone who left.</t>
  </si>
  <si>
    <t>Software, theme and plugins updated</t>
  </si>
  <si>
    <t>Outdated plugins are a common way into a website.</t>
  </si>
  <si>
    <t>Check the update log. Update on a staging copy first, then live.</t>
  </si>
  <si>
    <t>Weekly</t>
  </si>
  <si>
    <t>Uploads folder cannot be listed or guessed</t>
  </si>
  <si>
    <t>Files uploaded through forms can be opened by anyone who finds the address.</t>
  </si>
  <si>
    <t>Open the uploads folder address in a private window. It should not list files.</t>
  </si>
  <si>
    <t>Quarterly</t>
  </si>
  <si>
    <t>Fixed after the 8 Oct finding (Breach response, row 1).</t>
  </si>
  <si>
    <t>Staging site private, no real customer data</t>
  </si>
  <si>
    <t>Test copies are often less protected than the live site.</t>
  </si>
  <si>
    <t>Confirm staging needs a password, is blocked from search engines and uses test data.</t>
  </si>
  <si>
    <t>Backups encrypted, access limited</t>
  </si>
  <si>
    <t>Section 24 also covers the loss of any storage medium or device holding personal data.</t>
  </si>
  <si>
    <t>Check where backups are stored, who can open them and whether they are encrypted.</t>
  </si>
  <si>
    <t>Old form entries deleted on schedule</t>
  </si>
  <si>
    <t>Section 25: do not keep personal data once it no longer serves its purpose or a legal or business need.</t>
  </si>
  <si>
    <t>Delete entries older than your retention period from the form plugin, inbox and database.</t>
  </si>
  <si>
    <t>Saltpan's own rule: enquiries kept 24 months, return photos deleted when the return closes.</t>
  </si>
  <si>
    <t>Old exports and CSV files deleted</t>
  </si>
  <si>
    <t>Exports on laptops and servers are easy to forget and easy to leak.</t>
  </si>
  <si>
    <t>Search shared drives and the server for customer exports. Delete what is no longer needed.</t>
  </si>
  <si>
    <t>No personal data in page addresses</t>
  </si>
  <si>
    <t>Emails or names in thank-you page addresses end up in analytics and logs. Google's policies do not allow personally identifiable information in Google Analytics.</t>
  </si>
  <si>
    <t>Submit each form and check the address of the page that follows.</t>
  </si>
  <si>
    <t>On change</t>
  </si>
  <si>
    <t>NRIC not collected or used to log in</t>
  </si>
  <si>
    <t>PDPC NRIC guidelines 2.1: generally not allowed. PDPC and CSA joint advisory: stop using full or partial NRIC numbers to authenticate.</t>
  </si>
  <si>
    <t>Check every form and lookup page (such as "check your order") for NRIC fields.</t>
  </si>
  <si>
    <t>Yearly</t>
  </si>
  <si>
    <t>Order lookup uses order number and email.</t>
  </si>
  <si>
    <t>Contracts cover security and breach notice</t>
  </si>
  <si>
    <t>Key Concepts Guidelines 20.7 to 20.9: a data intermediary must tell you of a breach without undue delay; agree the procedure in the contract.</t>
  </si>
  <si>
    <t>Check the agreements with the web host, agency and form or email tools.</t>
  </si>
  <si>
    <t>HTTPS on every page, forms included</t>
  </si>
  <si>
    <t>Form data travels over the internet and should be encrypted in transit.</t>
  </si>
  <si>
    <t>Open each form page and confirm the padlock and an https:// address.</t>
  </si>
  <si>
    <t>Breach response</t>
  </si>
  <si>
    <t>The steps when website data leaks, and a log that works out the dates. The 3-day clock starts when you decide the breach is notifiable. General information, not legal advice: check the current PDPC guidance when it happens.</t>
  </si>
  <si>
    <t>Step</t>
  </si>
  <si>
    <t>What to do</t>
  </si>
  <si>
    <t>Timing</t>
  </si>
  <si>
    <t>Source</t>
  </si>
  <si>
    <t>Who</t>
  </si>
  <si>
    <t>1. Contain</t>
  </si>
  <si>
    <t>Take the exposed page, file or folder offline, change passwords and close the hole.</t>
  </si>
  <si>
    <t>Immediately</t>
  </si>
  <si>
    <t>Section 24</t>
  </si>
  <si>
    <t>Agency and DPO</t>
  </si>
  <si>
    <t>2. Record</t>
  </si>
  <si>
    <t>Start a written record of every step, finding and decision.</t>
  </si>
  <si>
    <t>From the start</t>
  </si>
  <si>
    <t>Key Concepts Guidelines 20.5</t>
  </si>
  <si>
    <t>DPO</t>
  </si>
  <si>
    <t>3. Assess</t>
  </si>
  <si>
    <t>Find out what data was involved, how many people, how it happened and whether it left the organisation.</t>
  </si>
  <si>
    <t>Reasonably and quickly; generally within 30 calendar days</t>
  </si>
  <si>
    <t>Section 26C; Key Concepts Guidelines 20.2 to 20.4</t>
  </si>
  <si>
    <t>4. Decide if notifiable</t>
  </si>
  <si>
    <t>Notifiable if likely to cause significant harm (including prescribed data such as a full name with financial details, or a username with its password) or 500 or more people affected. Breaches only within your organisation are not notifiable.</t>
  </si>
  <si>
    <t>At the end of the assessment</t>
  </si>
  <si>
    <t>Section 26B; Key Concepts Guidelines 20.15, 20.20</t>
  </si>
  <si>
    <t>DPO and director</t>
  </si>
  <si>
    <t>5. Notify the PDPC</t>
  </si>
  <si>
    <t>Use the PDPC's data breach e-service.</t>
  </si>
  <si>
    <t>As soon as practicable, no later than 3 calendar days after deciding it is notifiable</t>
  </si>
  <si>
    <t>Section 26D(1); Key Concepts Guidelines 20.22</t>
  </si>
  <si>
    <t>6. Notify affected people</t>
  </si>
  <si>
    <t>Where significant harm is likely, unless an exception in section 26D applies.</t>
  </si>
  <si>
    <t>At the same time as, or after, notifying the PDPC</t>
  </si>
  <si>
    <t>Section 26D(2); Key Concepts Guidelines 20.22, 20.25</t>
  </si>
  <si>
    <t>7. Fix and review</t>
  </si>
  <si>
    <t>Fix the cause, update this checklist and brief the team.</t>
  </si>
  <si>
    <t>After the breach is handled</t>
  </si>
  <si>
    <t>Key Concepts Guidelines 17.3</t>
  </si>
  <si>
    <t>Agency and director</t>
  </si>
  <si>
    <t>Breach log</t>
  </si>
  <si>
    <t>Date found</t>
  </si>
  <si>
    <t>What happened</t>
  </si>
  <si>
    <t>Data involved</t>
  </si>
  <si>
    <t>People affected</t>
  </si>
  <si>
    <t>Prescribed data?</t>
  </si>
  <si>
    <t>Assess by (30 days)</t>
  </si>
  <si>
    <t>Decided notifiable on</t>
  </si>
  <si>
    <t>PDPC deadline (3 days)</t>
  </si>
  <si>
    <t>Notifiable?</t>
  </si>
  <si>
    <t>PDPC notified on</t>
  </si>
  <si>
    <t>Returns photos folder could be listed by its web address</t>
  </si>
  <si>
    <t>Photos of returned items; some show names and addresses on parcel labels</t>
  </si>
  <si>
    <t>Assessed on 9 Oct: not notifiable (fewer than 500 people, no prescribed data, significant harm unlikely). Folder locked, photos deleted after returns closed.</t>
  </si>
  <si>
    <t>Closed</t>
  </si>
  <si>
    <t>Practice run: customer table exposed through an old plugin (exercise, not a real breach)</t>
  </si>
  <si>
    <t>Names, emails, usernames and password hashes</t>
  </si>
  <si>
    <t>Rehearsal only. Checked who decides, who files with the PDPC and the customer email wording.</t>
  </si>
  <si>
    <t>Report a notifiable breach through the PDPC data breach e-service (pdpc.gov.sg)</t>
  </si>
  <si>
    <t>Access and correction requests log</t>
  </si>
  <si>
    <t>Requests to see, correct or stop using personal data. Reply as soon as reasonably possible; if you cannot reply within 30 days, tell the person in writing within 30 days when you will (PDPC Key Concepts Guidelines 15.18). Initials only: keep the full request in your inbox, not here.</t>
  </si>
  <si>
    <t>Date received</t>
  </si>
  <si>
    <t>Requester (initials)</t>
  </si>
  <si>
    <t>Request type</t>
  </si>
  <si>
    <t>What they asked for</t>
  </si>
  <si>
    <t>Reply due (30 days)</t>
  </si>
  <si>
    <t>Reply sent</t>
  </si>
  <si>
    <t>Days taken</t>
  </si>
  <si>
    <t>Outcome</t>
  </si>
  <si>
    <t>A.T.</t>
  </si>
  <si>
    <t>Access</t>
  </si>
  <si>
    <t>A copy of my data and who you shared it with</t>
  </si>
  <si>
    <t>Sent account details, order history and the providers that received data in the past year (payment gateway, courier, email platform).</t>
  </si>
  <si>
    <t>Replied</t>
  </si>
  <si>
    <t>Section 21(1)(b): ways the data was used or disclosed within a year before the request.</t>
  </si>
  <si>
    <t>R.L.</t>
  </si>
  <si>
    <t>Withdraw consent</t>
  </si>
  <si>
    <t>Stop the newsletter</t>
  </si>
  <si>
    <t>Unsubscribed. Told her order emails continue and offers stop.</t>
  </si>
  <si>
    <t>Section 16(2): tell the person the likely consequences.</t>
  </si>
  <si>
    <t>K.N.</t>
  </si>
  <si>
    <t>Correction</t>
  </si>
  <si>
    <t>Update the delivery address on my account</t>
  </si>
  <si>
    <t>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</si>
</sst>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11" x14ac:knownFonts="1">
    <font>
      <color theme="1"/>
      <family val="2"/>
      <scheme val="minor"/>
      <sz val="11"/>
      <name val="Calibri"/>
    </font>
    <font>
      <b/>
      <color rgb="FFFFFFFF"/>
      <sz val="16"/>
      <name val="Arial"/>
    </font>
    <font>
      <color rgb="FF5F5B55"/>
      <sz val="9.5"/>
      <name val="Arial"/>
    </font>
    <font>
      <b/>
      <color rgb="FFFF6A13"/>
      <sz val="12"/>
      <name val="Arial"/>
    </font>
    <font>
      <color rgb="FF0B0B0C"/>
      <sz val="10"/>
      <name val="Arial"/>
    </font>
    <font>
      <b/>
      <color rgb="FF0B0B0C"/>
      <sz val="10"/>
      <name val="Arial"/>
    </font>
    <font>
      <b/>
      <color rgb="FFFFFFFF"/>
      <sz val="10"/>
      <name val="Arial"/>
    </font>
    <font>
      <b/>
      <u/>
      <color rgb="FFFF6A13"/>
      <sz val="10"/>
      <name val="Arial"/>
    </font>
    <font>
      <b/>
      <color rgb="FFB3410B"/>
      <sz val="10"/>
      <name val="Arial"/>
    </font>
    <font>
      <color rgb="FF5F5B55"/>
      <sz val="9"/>
      <name val="Arial"/>
    </font>
    <font>
      <u/>
      <color rgb="FFFF6A13"/>
      <sz val="10"/>
      <name val="Arial"/>
    </font>
  </fonts>
  <fills count="5">
    <fill>
      <patternFill patternType="none"/>
    </fill>
    <fill>
      <patternFill patternType="gray125"/>
    </fill>
    <fill>
      <patternFill patternType="solid">
        <fgColor rgb="FF0B0B0C"/>
      </patternFill>
    </fill>
    <fill>
      <patternFill patternType="solid">
        <fgColor rgb="FFF5F3EF"/>
      </patternFill>
    </fill>
    <fill>
      <patternFill patternType="solid">
        <fgColor rgb="FFFF6A13"/>
      </patternFill>
    </fill>
  </fills>
  <borders count="2">
    <border>
      <left/>
      <right/>
      <top/>
      <bottom/>
      <diagonal/>
    </border>
    <border>
      <left style="thin">
        <color rgb="FFD9D5CE"/>
      </left>
      <right style="thin">
        <color rgb="FFD9D5CE"/>
      </right>
      <top style="thin">
        <color rgb="FFD9D5CE"/>
      </top>
      <bottom style="thin">
        <color rgb="FFD9D5CE"/>
      </bottom>
      <diagonal/>
    </border>
  </borders>
  <cellStyleXfs count="1">
    <xf numFmtId="0" fontId="0" fillId="0" borderId="0"/>
  </cellStyleXfs>
  <cellXfs count="44">
    <xf numFmtId="0" fontId="0" fillId="0" borderId="0" xfId="0"/>
    <xf numFmtId="0" fontId="1" fillId="2" borderId="0" xfId="0" applyFont="1" applyFill="1" applyAlignment="1">
      <alignment vertical="center" indent="1"/>
    </xf>
    <xf numFmtId="0" fontId="2" fillId="0" borderId="0" xfId="0" applyFont="1" applyAlignment="1">
      <alignment vertical="center" wrapText="1" indent="1"/>
    </xf>
    <xf numFmtId="0" fontId="3" fillId="0" borderId="0" xfId="0" applyFont="1"/>
    <xf numFmtId="0" fontId="4" fillId="0" borderId="0" xfId="0" applyFont="1" applyAlignment="1">
      <alignment vertical="top" wrapText="1"/>
    </xf>
    <xf numFmtId="0" fontId="5" fillId="3" borderId="1" xfId="0" applyFont="1" applyFill="1" applyBorder="1"/>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Border="1"/>
    <xf numFmtId="0" fontId="4" fillId="0" borderId="1" xfId="0" applyFont="1" applyBorder="1" applyAlignment="1">
      <alignment horizontal="center"/>
    </xf>
    <xf numFmtId="0" fontId="8" fillId="0" borderId="1" xfId="0" applyFont="1" applyBorder="1" applyAlignment="1">
      <alignment horizontal="center"/>
    </xf>
    <xf numFmtId="9" fontId="5" fillId="0" borderId="1" xfId="0" applyNumberFormat="1" applyFont="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5" fillId="0" borderId="0" xfId="0" applyFont="1"/>
    <xf numFmtId="0" fontId="4" fillId="0" borderId="0" xfId="0" applyFont="1"/>
    <xf numFmtId="0" fontId="9" fillId="0" borderId="0" xfId="0" applyFont="1" applyAlignment="1">
      <alignment vertical="top" wrapText="1"/>
    </xf>
    <xf numFmtId="0" fontId="10" fillId="0" borderId="0" xfId="0" applyFont="1"/>
    <xf numFmtId="0" fontId="6" fillId="4" borderId="1" xfId="0" applyFont="1" applyFill="1" applyBorder="1" applyAlignment="1">
      <alignment vertical="center"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164" fontId="4" fillId="0" borderId="1" xfId="0" applyNumberFormat="1" applyFont="1" applyBorder="1" applyAlignment="1">
      <alignment horizontal="left" vertical="top" wrapText="1"/>
    </xf>
    <xf numFmtId="164" fontId="4" fillId="3" borderId="1" xfId="0" applyNumberFormat="1" applyFont="1" applyFill="1" applyBorder="1" applyAlignment="1">
      <alignment horizontal="left" vertical="top" wrapText="1"/>
    </xf>
    <xf numFmtId="164" fontId="4" fillId="0" borderId="0" xfId="0" applyNumberFormat="1" applyFont="1" applyAlignment="1">
      <alignment horizontal="lef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5" fillId="3" borderId="1" xfId="0" applyFont="1" applyFill="1" applyBorder="1" applyAlignment="1">
      <alignment vertical="top" wrapText="1"/>
    </xf>
    <xf numFmtId="0" fontId="4" fillId="3" borderId="1" xfId="0" applyFont="1" applyFill="1" applyBorder="1" applyAlignment="1">
      <alignment vertical="top" wrapText="1"/>
    </xf>
    <xf numFmtId="3" fontId="4" fillId="0" borderId="1" xfId="0" applyNumberFormat="1" applyFont="1" applyBorder="1" applyAlignment="1">
      <alignment horizontal="center" vertical="top" wrapText="1"/>
    </xf>
    <xf numFmtId="3" fontId="4" fillId="3" borderId="1" xfId="0" applyNumberFormat="1" applyFont="1" applyFill="1" applyBorder="1" applyAlignment="1">
      <alignment horizontal="center" vertical="top" wrapText="1"/>
    </xf>
    <xf numFmtId="3" fontId="4" fillId="0" borderId="0" xfId="0" applyNumberFormat="1" applyFont="1" applyAlignment="1">
      <alignment horizontal="center" vertical="top" wrapText="1"/>
    </xf>
    <xf numFmtId="0" fontId="10" fillId="0" borderId="0" xfId="0" applyFont="1" applyAlignment="1">
      <alignment horizontal="center" vertical="top" wrapText="1"/>
    </xf>
    <xf numFmtId="1" fontId="4" fillId="0" borderId="1" xfId="0" applyNumberFormat="1" applyFont="1" applyBorder="1" applyAlignment="1">
      <alignment horizontal="center" vertical="top" wrapText="1"/>
    </xf>
    <xf numFmtId="1" fontId="4" fillId="3" borderId="1" xfId="0" applyNumberFormat="1" applyFont="1" applyFill="1" applyBorder="1" applyAlignment="1">
      <alignment horizontal="center" vertical="top" wrapText="1"/>
    </xf>
    <xf numFmtId="1" fontId="4" fillId="0" borderId="0" xfId="0" applyNumberFormat="1" applyFont="1" applyAlignment="1">
      <alignment horizontal="center" vertical="top" wrapText="1"/>
    </xf>
  </cellXfs>
  <cellStyles count="1">
    <cellStyle name="Normal" xfId="0" builtinId="0"/>
  </cellStyles>
  <dxfs count="24">
    <dxf>
      <font>
        <b/>
        <color rgb="FF1E6B3A"/>
      </font>
      <fill>
        <patternFill patternType="solid">
          <fgColor rgb="FFDDF3E4"/>
        </patternFill>
      </fill>
    </dxf>
    <dxf>
      <font>
        <b/>
        <color rgb="FFB3410B"/>
      </font>
      <fill>
        <patternFill patternType="solid">
          <fgColor rgb="FFFDE2D6"/>
        </patternFill>
      </fill>
    </dxf>
    <dxf>
      <font>
        <color rgb="FF8A5A00"/>
      </font>
      <fill>
        <patternFill patternType="solid">
          <fgColor rgb="FFFFF3D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color rgb="FF8A5A00"/>
      </font>
      <fill>
        <patternFill patternType="solid">
          <fgColor rgb="FFFFF3D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color rgb="FF8A5A00"/>
      </font>
      <fill>
        <patternFill patternType="solid">
          <fgColor rgb="FFFFF3D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color rgb="FF8A5A00"/>
      </font>
      <fill>
        <patternFill patternType="solid">
          <fgColor rgb="FFFFF3D6"/>
        </patternFill>
      </fill>
    </dxf>
    <dxf>
      <font>
        <color rgb="FF8A857E"/>
      </font>
    </dxf>
    <dxf>
      <font>
        <b/>
        <color rgb="FF1E6B3A"/>
      </font>
      <fill>
        <patternFill patternType="solid">
          <fgColor rgb="FFDDF3E4"/>
        </patternFill>
      </fill>
    </dxf>
    <dxf>
      <font>
        <b/>
        <color rgb="FFB3410B"/>
      </font>
      <fill>
        <patternFill patternType="solid">
          <fgColor rgb="FFFDE2D6"/>
        </patternFill>
      </fill>
    </dxf>
    <dxf>
      <font>
        <color rgb="FF8A5A00"/>
      </font>
      <fill>
        <patternFill patternType="solid">
          <fgColor rgb="FFFFF3D6"/>
        </patternFill>
      </fill>
    </dxf>
    <dxf>
      <font>
        <color rgb="FF8A857E"/>
      </font>
    </dxf>
    <dxf>
      <font>
        <b/>
        <color rgb="FFB3410B"/>
      </font>
      <fill>
        <patternFill patternType="solid">
          <fgColor rgb="FFFDE2D6"/>
        </patternFill>
      </fill>
    </dxf>
    <dxf>
      <font>
        <b/>
        <color rgb="FFB3410B"/>
      </font>
      <fill>
        <patternFill patternType="solid">
          <fgColor rgb="FFFDE2D6"/>
        </patternFill>
      </fill>
    </dxf>
    <dxf>
      <font>
        <b/>
        <color rgb="FFB3410B"/>
      </font>
      <fill>
        <patternFill patternType="solid">
          <fgColor rgb="FFFDE2D6"/>
        </patternFill>
      </fill>
    </dxf>
    <dxf>
      <font>
        <b/>
        <color rgb="FF1E6B3A"/>
      </font>
      <fill>
        <patternFill patternType="solid">
          <fgColor rgb="FFDDF3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so.agc.gov.sg/Act/PDPA2012" TargetMode="External"/><Relationship Id="rId2" Type="http://schemas.openxmlformats.org/officeDocument/2006/relationships/hyperlink" Target="https://www.pdpc.gov.sg/organisations/regulations-decisions/regulatory-guidance/advisory-guidelines-on-key-concepts-in-the-personal-data-protection-act" TargetMode="External"/><Relationship Id="rId3" Type="http://schemas.openxmlformats.org/officeDocument/2006/relationships/hyperlink" Target="https://www.pdpc.gov.sg/organisations/regulations-decisions/regulatory-guidance/advisory-guidelines-on-the-personal-data-protection-act-for-selected-topics" TargetMode="External"/><Relationship Id="rId4" Type="http://schemas.openxmlformats.org/officeDocument/2006/relationships/hyperlink" Target="https://www.pdpc.gov.sg/organisations/e-services/report-your-organisations-data-breach" TargetMode="External"/><Relationship Id="rId5" Type="http://schemas.openxmlformats.org/officeDocument/2006/relationships/hyperlink" Target="https://jin-design.com/resources/templates/website-pdpa-checklist/" TargetMode="External"/><Relationship Id="rId6" Type="http://schemas.openxmlformats.org/officeDocument/2006/relationships/hyperlink" Target="https://jin-design.com/blog/pdpa-website-singapore/" TargetMode="External"/><Relationship Id="rId7" Type="http://schemas.openxmlformats.org/officeDocument/2006/relationships/hyperlink" Target="https://jin-design.com/services/website-audi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pdpc.gov.sg/organisations/e-services/report-your-organisations-data-bre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A13"/>
    <pageSetUpPr fitToPage="1"/>
  </sheetPr>
  <dimension ref="A1:H54"/>
  <sheetViews>
    <sheetView workbookViewId="0" showGridLines="0"/>
  </sheetViews>
  <sheetFormatPr defaultRowHeight="15" outlineLevelRow="0" outlineLevelCol="0" x14ac:dyDescent="55"/>
  <cols>
    <col min="1" max="1" width="32" customWidth="1"/>
    <col min="2" max="8" width="13" customWidth="1"/>
  </cols>
  <sheetData>
    <row r="1" ht="32" customHeight="1" spans="1:8" x14ac:dyDescent="0.25">
      <c r="A1" s="1" t="s">
        <v>0</v>
      </c>
      <c r="B1" s="1"/>
      <c r="C1" s="1"/>
      <c r="D1" s="1"/>
      <c r="E1" s="1"/>
      <c r="F1" s="1"/>
      <c r="G1" s="1"/>
      <c r="H1" s="1"/>
    </row>
    <row r="2" ht="42" customHeight="1" spans="1:8" x14ac:dyDescent="0.25">
      <c r="A2" s="2" t="s">
        <v>1</v>
      </c>
      <c r="B2" s="2"/>
      <c r="C2" s="2"/>
      <c r="D2" s="2"/>
      <c r="E2" s="2"/>
      <c r="F2" s="2"/>
      <c r="G2" s="2"/>
      <c r="H2" s="2"/>
    </row>
    <row r="4" ht="20" customHeight="1" spans="1:8" x14ac:dyDescent="0.25">
      <c r="A4" s="3" t="s">
        <v>2</v>
      </c>
      <c r="B4" s="3"/>
      <c r="C4" s="3"/>
      <c r="D4" s="3"/>
      <c r="E4" s="3"/>
      <c r="F4" s="3"/>
      <c r="G4" s="3"/>
      <c r="H4" s="3"/>
    </row>
    <row r="5" ht="26" customHeight="1" spans="1:8" x14ac:dyDescent="0.25">
      <c r="A5" s="4" t="s">
        <v>3</v>
      </c>
      <c r="B5" s="4"/>
      <c r="C5" s="4"/>
      <c r="D5" s="4"/>
      <c r="E5" s="4"/>
      <c r="F5" s="4"/>
      <c r="G5" s="4"/>
      <c r="H5" s="4"/>
    </row>
    <row r="6" ht="26" customHeight="1" spans="1:8" x14ac:dyDescent="0.25">
      <c r="A6" s="4" t="s">
        <v>4</v>
      </c>
      <c r="B6" s="4"/>
      <c r="C6" s="4"/>
      <c r="D6" s="4"/>
      <c r="E6" s="4"/>
      <c r="F6" s="4"/>
      <c r="G6" s="4"/>
      <c r="H6" s="4"/>
    </row>
    <row r="7" ht="26" customHeight="1" spans="1:8" x14ac:dyDescent="0.25">
      <c r="A7" s="4" t="s">
        <v>5</v>
      </c>
      <c r="B7" s="4"/>
      <c r="C7" s="4"/>
      <c r="D7" s="4"/>
      <c r="E7" s="4"/>
      <c r="F7" s="4"/>
      <c r="G7" s="4"/>
      <c r="H7" s="4"/>
    </row>
    <row r="8" ht="26" customHeight="1" spans="1:8" x14ac:dyDescent="0.25">
      <c r="A8" s="4" t="s">
        <v>6</v>
      </c>
      <c r="B8" s="4"/>
      <c r="C8" s="4"/>
      <c r="D8" s="4"/>
      <c r="E8" s="4"/>
      <c r="F8" s="4"/>
      <c r="G8" s="4"/>
      <c r="H8" s="4"/>
    </row>
    <row r="9" ht="26" customHeight="1" spans="1:8" x14ac:dyDescent="0.25">
      <c r="A9" s="4" t="s">
        <v>7</v>
      </c>
      <c r="B9" s="4"/>
      <c r="C9" s="4"/>
      <c r="D9" s="4"/>
      <c r="E9" s="4"/>
      <c r="F9" s="4"/>
      <c r="G9" s="4"/>
      <c r="H9" s="4"/>
    </row>
    <row r="11" ht="20" customHeight="1" spans="1:8" x14ac:dyDescent="0.25">
      <c r="A11" s="3" t="s">
        <v>8</v>
      </c>
      <c r="B11" s="3"/>
      <c r="C11" s="3"/>
      <c r="D11" s="3"/>
      <c r="E11" s="3"/>
      <c r="F11" s="3"/>
      <c r="G11" s="3"/>
      <c r="H11" s="3"/>
    </row>
    <row r="12" ht="20" customHeight="1" spans="1:8" x14ac:dyDescent="0.25">
      <c r="A12" s="5" t="s">
        <v>9</v>
      </c>
      <c r="B12" s="6" t="s">
        <v>10</v>
      </c>
      <c r="C12" s="6"/>
      <c r="D12" s="6"/>
      <c r="E12" s="6"/>
      <c r="F12" s="6"/>
      <c r="G12" s="6"/>
      <c r="H12" s="6"/>
    </row>
    <row r="13" ht="20" customHeight="1" spans="1:8" x14ac:dyDescent="0.25">
      <c r="A13" s="5" t="s">
        <v>11</v>
      </c>
      <c r="B13" s="6" t="s">
        <v>12</v>
      </c>
      <c r="C13" s="6"/>
      <c r="D13" s="6"/>
      <c r="E13" s="6"/>
      <c r="F13" s="6"/>
      <c r="G13" s="6"/>
      <c r="H13" s="6"/>
    </row>
    <row r="14" ht="20" customHeight="1" spans="1:8" x14ac:dyDescent="0.25">
      <c r="A14" s="5" t="s">
        <v>13</v>
      </c>
      <c r="B14" s="6" t="s">
        <v>14</v>
      </c>
      <c r="C14" s="6"/>
      <c r="D14" s="6"/>
      <c r="E14" s="6"/>
      <c r="F14" s="6"/>
      <c r="G14" s="6"/>
      <c r="H14" s="6"/>
    </row>
    <row r="15" ht="20" customHeight="1" spans="1:8" x14ac:dyDescent="0.25">
      <c r="A15" s="5" t="s">
        <v>15</v>
      </c>
      <c r="B15" s="6" t="s">
        <v>16</v>
      </c>
      <c r="C15" s="6"/>
      <c r="D15" s="6"/>
      <c r="E15" s="6"/>
      <c r="F15" s="6"/>
      <c r="G15" s="6"/>
      <c r="H15" s="6"/>
    </row>
    <row r="16" ht="20" customHeight="1" spans="1:8" x14ac:dyDescent="0.25">
      <c r="A16" s="5" t="s">
        <v>17</v>
      </c>
      <c r="B16" s="6" t="s">
        <v>18</v>
      </c>
      <c r="C16" s="6"/>
      <c r="D16" s="6"/>
      <c r="E16" s="6"/>
      <c r="F16" s="6"/>
      <c r="G16" s="6"/>
      <c r="H16" s="6"/>
    </row>
    <row r="17" ht="20" customHeight="1" spans="1:8" x14ac:dyDescent="0.25">
      <c r="A17" s="5" t="s">
        <v>19</v>
      </c>
      <c r="B17" s="6" t="s">
        <v>20</v>
      </c>
      <c r="C17" s="6"/>
      <c r="D17" s="6"/>
      <c r="E17" s="6"/>
      <c r="F17" s="6"/>
      <c r="G17" s="6"/>
      <c r="H17" s="6"/>
    </row>
    <row r="18" ht="20" customHeight="1" spans="1:8" x14ac:dyDescent="0.25">
      <c r="A18" s="5" t="s">
        <v>21</v>
      </c>
      <c r="B18" s="7">
        <v>46310</v>
      </c>
      <c r="C18" s="7"/>
      <c r="D18" s="7"/>
      <c r="E18" s="7"/>
      <c r="F18" s="7"/>
      <c r="G18" s="7"/>
      <c r="H18" s="7"/>
    </row>
    <row r="19" ht="20" customHeight="1" spans="1:8" x14ac:dyDescent="0.25">
      <c r="A19" s="5" t="s">
        <v>22</v>
      </c>
      <c r="B19" s="7">
        <v>46492</v>
      </c>
      <c r="C19" s="7"/>
      <c r="D19" s="7"/>
      <c r="E19" s="7"/>
      <c r="F19" s="7"/>
      <c r="G19" s="7"/>
      <c r="H19" s="7"/>
    </row>
    <row r="21" ht="20" customHeight="1" spans="1:8" x14ac:dyDescent="0.25">
      <c r="A21" s="3" t="s">
        <v>23</v>
      </c>
      <c r="B21" s="3"/>
      <c r="C21" s="3"/>
      <c r="D21" s="3"/>
      <c r="E21" s="3"/>
      <c r="F21" s="3"/>
      <c r="G21" s="3"/>
      <c r="H21" s="3"/>
    </row>
    <row r="22" ht="22" customHeight="1" spans="1:8" x14ac:dyDescent="0.25">
      <c r="A22" s="8" t="s">
        <v>24</v>
      </c>
      <c r="B22" s="9" t="s">
        <v>25</v>
      </c>
      <c r="C22" s="9" t="s">
        <v>26</v>
      </c>
      <c r="D22" s="9" t="s">
        <v>27</v>
      </c>
      <c r="E22" s="9" t="s">
        <v>28</v>
      </c>
      <c r="F22" s="9" t="s">
        <v>29</v>
      </c>
      <c r="G22" s="9" t="s">
        <v>30</v>
      </c>
      <c r="H22" s="9" t="s">
        <v>31</v>
      </c>
    </row>
    <row r="23" spans="1:8" x14ac:dyDescent="0.25">
      <c r="A23" s="10" t="str">
        <f>HYPERLINK("#'Forms and consent'!A1","Forms and consent")</f>
        <v>Forms and consent</v>
      </c>
      <c r="B23" s="11">
        <f>COUNTA('Forms and consent'!B5:B60)</f>
        <v>6</v>
      </c>
      <c r="C23" s="11">
        <f>COUNTIF('Forms and consent'!K5:K60,"Done")</f>
        <v>3</v>
      </c>
      <c r="D23" s="11">
        <f>COUNTIF('Forms and consent'!K5:K60,"In progress")</f>
        <v>1</v>
      </c>
      <c r="E23" s="12">
        <f>COUNTIF('Forms and consent'!K5:K60,"Needs fixing")</f>
        <v>2</v>
      </c>
      <c r="F23" s="11">
        <f>B23-C23-D23-E23-G23</f>
        <v>0</v>
      </c>
      <c r="G23" s="11">
        <f>COUNTIF('Forms and consent'!K5:K60,"Not applicable")</f>
        <v>0</v>
      </c>
      <c r="H23" s="13">
        <f>IF(B23-G23=0,0,C23/(B23-G23))</f>
        <v>0.5</v>
      </c>
    </row>
    <row r="24" spans="1:8" x14ac:dyDescent="0.25">
      <c r="A24" s="10" t="str">
        <f>HYPERLINK("#'Notices and policy'!A1","Notices and policy")</f>
        <v>Notices and policy</v>
      </c>
      <c r="B24" s="11">
        <f>COUNTA('Notices and policy'!B5:B60)</f>
        <v>12</v>
      </c>
      <c r="C24" s="11">
        <f>COUNTIF('Notices and policy'!F5:F60,"Done")</f>
        <v>3</v>
      </c>
      <c r="D24" s="11">
        <f>COUNTIF('Notices and policy'!F5:F60,"In progress")</f>
        <v>2</v>
      </c>
      <c r="E24" s="12">
        <f>COUNTIF('Notices and policy'!F5:F60,"Needs fixing")</f>
        <v>2</v>
      </c>
      <c r="F24" s="11">
        <f>B24-C24-D24-E24-G24</f>
        <v>4</v>
      </c>
      <c r="G24" s="11">
        <f>COUNTIF('Notices and policy'!F5:F60,"Not applicable")</f>
        <v>1</v>
      </c>
      <c r="H24" s="13">
        <f>IF(B24-G24=0,0,C24/(B24-G24))</f>
        <v>0.2727272727272727</v>
      </c>
    </row>
    <row r="25" spans="1:8" x14ac:dyDescent="0.25">
      <c r="A25" s="10" t="str">
        <f>HYPERLINK("#'Cookies, tags, analytics'!A1","Cookies, tags, analytics")</f>
        <v>Cookies, tags, analytics</v>
      </c>
      <c r="B25" s="11">
        <f>COUNTA('Cookies, tags, analytics'!B5:B60)</f>
        <v>8</v>
      </c>
      <c r="C25" s="11">
        <f>COUNTIF('Cookies, tags, analytics'!K5:K60,"Done")</f>
        <v>4</v>
      </c>
      <c r="D25" s="11">
        <f>COUNTIF('Cookies, tags, analytics'!K5:K60,"In progress")</f>
        <v>1</v>
      </c>
      <c r="E25" s="12">
        <f>COUNTIF('Cookies, tags, analytics'!K5:K60,"Needs fixing")</f>
        <v>2</v>
      </c>
      <c r="F25" s="11">
        <f>B25-C25-D25-E25-G25</f>
        <v>1</v>
      </c>
      <c r="G25" s="11">
        <f>COUNTIF('Cookies, tags, analytics'!K5:K60,"Not applicable")</f>
        <v>0</v>
      </c>
      <c r="H25" s="13">
        <f>IF(B25-G25=0,0,C25/(B25-G25))</f>
        <v>0.5</v>
      </c>
    </row>
    <row r="26" spans="1:8" x14ac:dyDescent="0.25">
      <c r="A26" s="10" t="str">
        <f>HYPERLINK("#'Security and retention'!A1","Security and retention")</f>
        <v>Security and retention</v>
      </c>
      <c r="B26" s="11">
        <f>COUNTA('Security and retention'!B5:B60)</f>
        <v>12</v>
      </c>
      <c r="C26" s="11">
        <f>COUNTIF('Security and retention'!H5:H60,"Done")</f>
        <v>7</v>
      </c>
      <c r="D26" s="11">
        <f>COUNTIF('Security and retention'!H5:H60,"In progress")</f>
        <v>1</v>
      </c>
      <c r="E26" s="14">
        <f>COUNTIF('Security and retention'!H5:H60,"Needs fixing")</f>
        <v>0</v>
      </c>
      <c r="F26" s="11">
        <f>B26-C26-D26-E26-G26</f>
        <v>4</v>
      </c>
      <c r="G26" s="11">
        <f>COUNTIF('Security and retention'!H5:H60,"Not applicable")</f>
        <v>0</v>
      </c>
      <c r="H26" s="13">
        <f>IF(B26-G26=0,0,C26/(B26-G26))</f>
        <v>0.5833333333333334</v>
      </c>
    </row>
    <row r="27" spans="1:2" x14ac:dyDescent="0.25">
      <c r="A27" s="10" t="str">
        <f>HYPERLINK("#'Breach response'!A1","Breach response: open breaches")</f>
        <v>Breach response: open breaches</v>
      </c>
      <c r="B27" s="15">
        <f>COUNTIF('Breach response'!M15:M60,"Open")</f>
        <v>0</v>
      </c>
    </row>
    <row r="28" spans="1:2" x14ac:dyDescent="0.25">
      <c r="A28" s="10" t="str">
        <f>HYPERLINK("#'Requests log'!A1","Requests log: open requests")</f>
        <v>Requests log: open requests</v>
      </c>
      <c r="B28" s="15">
        <f>COUNTIF('Requests log'!J5:J60,"Open")</f>
        <v>1</v>
      </c>
    </row>
    <row r="30" ht="20" customHeight="1" spans="1:8" x14ac:dyDescent="0.25">
      <c r="A30" s="3" t="s">
        <v>32</v>
      </c>
      <c r="B30" s="3"/>
      <c r="C30" s="3"/>
      <c r="D30" s="3"/>
      <c r="E30" s="3"/>
      <c r="F30" s="3"/>
      <c r="G30" s="3"/>
      <c r="H30" s="3"/>
    </row>
    <row r="31" spans="1:8" x14ac:dyDescent="0.25">
      <c r="A31" s="16" t="s">
        <v>29</v>
      </c>
      <c r="B31" s="17" t="s">
        <v>33</v>
      </c>
      <c r="C31" s="17"/>
      <c r="D31" s="17"/>
      <c r="E31" s="17"/>
      <c r="F31" s="17"/>
      <c r="G31" s="17"/>
      <c r="H31" s="17"/>
    </row>
    <row r="32" spans="1:8" x14ac:dyDescent="0.25">
      <c r="A32" s="16" t="s">
        <v>27</v>
      </c>
      <c r="B32" s="17" t="s">
        <v>34</v>
      </c>
      <c r="C32" s="17"/>
      <c r="D32" s="17"/>
      <c r="E32" s="17"/>
      <c r="F32" s="17"/>
      <c r="G32" s="17"/>
      <c r="H32" s="17"/>
    </row>
    <row r="33" spans="1:8" x14ac:dyDescent="0.25">
      <c r="A33" s="16" t="s">
        <v>26</v>
      </c>
      <c r="B33" s="17" t="s">
        <v>35</v>
      </c>
      <c r="C33" s="17"/>
      <c r="D33" s="17"/>
      <c r="E33" s="17"/>
      <c r="F33" s="17"/>
      <c r="G33" s="17"/>
      <c r="H33" s="17"/>
    </row>
    <row r="34" spans="1:8" x14ac:dyDescent="0.25">
      <c r="A34" s="16" t="s">
        <v>28</v>
      </c>
      <c r="B34" s="17" t="s">
        <v>36</v>
      </c>
      <c r="C34" s="17"/>
      <c r="D34" s="17"/>
      <c r="E34" s="17"/>
      <c r="F34" s="17"/>
      <c r="G34" s="17"/>
      <c r="H34" s="17"/>
    </row>
    <row r="35" spans="1:8" x14ac:dyDescent="0.25">
      <c r="A35" s="16" t="s">
        <v>30</v>
      </c>
      <c r="B35" s="17" t="s">
        <v>37</v>
      </c>
      <c r="C35" s="17"/>
      <c r="D35" s="17"/>
      <c r="E35" s="17"/>
      <c r="F35" s="17"/>
      <c r="G35" s="17"/>
      <c r="H35" s="17"/>
    </row>
    <row r="37" ht="20" customHeight="1" spans="1:8" x14ac:dyDescent="0.25">
      <c r="A37" s="3" t="s">
        <v>38</v>
      </c>
      <c r="B37" s="3"/>
      <c r="C37" s="3"/>
      <c r="D37" s="3"/>
      <c r="E37" s="3"/>
      <c r="F37" s="3"/>
      <c r="G37" s="3"/>
      <c r="H37" s="3"/>
    </row>
    <row r="38" ht="28" customHeight="1" spans="1:8" x14ac:dyDescent="0.25">
      <c r="A38" s="4" t="s">
        <v>39</v>
      </c>
      <c r="B38" s="4"/>
      <c r="C38" s="4"/>
      <c r="D38" s="4"/>
      <c r="E38" s="4"/>
      <c r="F38" s="4"/>
      <c r="G38" s="4"/>
      <c r="H38" s="4"/>
    </row>
    <row r="39" ht="28" customHeight="1" spans="1:8" x14ac:dyDescent="0.25">
      <c r="A39" s="4" t="s">
        <v>40</v>
      </c>
      <c r="B39" s="4"/>
      <c r="C39" s="4"/>
      <c r="D39" s="4"/>
      <c r="E39" s="4"/>
      <c r="F39" s="4"/>
      <c r="G39" s="4"/>
      <c r="H39" s="4"/>
    </row>
    <row r="40" ht="28" customHeight="1" spans="1:8" x14ac:dyDescent="0.25">
      <c r="A40" s="4" t="s">
        <v>41</v>
      </c>
      <c r="B40" s="4"/>
      <c r="C40" s="4"/>
      <c r="D40" s="4"/>
      <c r="E40" s="4"/>
      <c r="F40" s="4"/>
      <c r="G40" s="4"/>
      <c r="H40" s="4"/>
    </row>
    <row r="41" ht="28" customHeight="1" spans="1:8" x14ac:dyDescent="0.25">
      <c r="A41" s="4" t="s">
        <v>42</v>
      </c>
      <c r="B41" s="4"/>
      <c r="C41" s="4"/>
      <c r="D41" s="4"/>
      <c r="E41" s="4"/>
      <c r="F41" s="4"/>
      <c r="G41" s="4"/>
      <c r="H41" s="4"/>
    </row>
    <row r="42" ht="44" customHeight="1" spans="1:8" x14ac:dyDescent="0.25">
      <c r="A42" s="4" t="s">
        <v>43</v>
      </c>
      <c r="B42" s="4"/>
      <c r="C42" s="4"/>
      <c r="D42" s="4"/>
      <c r="E42" s="4"/>
      <c r="F42" s="4"/>
      <c r="G42" s="4"/>
      <c r="H42" s="4"/>
    </row>
    <row r="43" ht="28" customHeight="1" spans="1:8" x14ac:dyDescent="0.25">
      <c r="A43" s="4" t="s">
        <v>44</v>
      </c>
      <c r="B43" s="4"/>
      <c r="C43" s="4"/>
      <c r="D43" s="4"/>
      <c r="E43" s="4"/>
      <c r="F43" s="4"/>
      <c r="G43" s="4"/>
      <c r="H43" s="4"/>
    </row>
    <row r="44" ht="18" customHeight="1" spans="1:8" x14ac:dyDescent="0.25">
      <c r="A44" s="18" t="s">
        <v>45</v>
      </c>
      <c r="B44" s="18"/>
      <c r="C44" s="18"/>
      <c r="D44" s="18"/>
      <c r="E44" s="18"/>
      <c r="F44" s="18"/>
      <c r="G44" s="18"/>
      <c r="H44" s="18"/>
    </row>
    <row r="45" spans="1:8" x14ac:dyDescent="0.25">
      <c r="A45" s="19" t="s">
        <v>46</v>
      </c>
      <c r="B45" s="19"/>
      <c r="C45" s="19"/>
      <c r="D45" s="19"/>
      <c r="E45" s="19"/>
      <c r="F45" s="19"/>
      <c r="G45" s="19"/>
      <c r="H45" s="19"/>
    </row>
    <row r="46" spans="1:8" x14ac:dyDescent="0.25">
      <c r="A46" s="19" t="s">
        <v>47</v>
      </c>
      <c r="B46" s="19"/>
      <c r="C46" s="19"/>
      <c r="D46" s="19"/>
      <c r="E46" s="19"/>
      <c r="F46" s="19"/>
      <c r="G46" s="19"/>
      <c r="H46" s="19"/>
    </row>
    <row r="47" spans="1:8" x14ac:dyDescent="0.25">
      <c r="A47" s="19" t="s">
        <v>48</v>
      </c>
      <c r="B47" s="19"/>
      <c r="C47" s="19"/>
      <c r="D47" s="19"/>
      <c r="E47" s="19"/>
      <c r="F47" s="19"/>
      <c r="G47" s="19"/>
      <c r="H47" s="19"/>
    </row>
    <row r="48" spans="1:8" x14ac:dyDescent="0.25">
      <c r="A48" s="19" t="s">
        <v>49</v>
      </c>
      <c r="B48" s="19"/>
      <c r="C48" s="19"/>
      <c r="D48" s="19"/>
      <c r="E48" s="19"/>
      <c r="F48" s="19"/>
      <c r="G48" s="19"/>
      <c r="H48" s="19"/>
    </row>
    <row r="50" ht="20" customHeight="1" spans="1:8" x14ac:dyDescent="0.25">
      <c r="A50" s="3" t="s">
        <v>50</v>
      </c>
      <c r="B50" s="3"/>
      <c r="C50" s="3"/>
      <c r="D50" s="3"/>
      <c r="E50" s="3"/>
      <c r="F50" s="3"/>
      <c r="G50" s="3"/>
      <c r="H50" s="3"/>
    </row>
    <row r="51" ht="30" customHeight="1" spans="1:8" x14ac:dyDescent="0.25">
      <c r="A51" s="4" t="s">
        <v>51</v>
      </c>
      <c r="B51" s="4"/>
      <c r="C51" s="4"/>
      <c r="D51" s="4"/>
      <c r="E51" s="4"/>
      <c r="F51" s="4"/>
      <c r="G51" s="4"/>
      <c r="H51" s="4"/>
    </row>
    <row r="52" spans="1:8" x14ac:dyDescent="0.25">
      <c r="A52" s="19" t="s">
        <v>52</v>
      </c>
      <c r="B52" s="19"/>
      <c r="C52" s="19"/>
      <c r="D52" s="19"/>
      <c r="E52" s="19"/>
      <c r="F52" s="19"/>
      <c r="G52" s="19"/>
      <c r="H52" s="19"/>
    </row>
    <row r="53" spans="1:8" x14ac:dyDescent="0.25">
      <c r="A53" s="19" t="s">
        <v>53</v>
      </c>
      <c r="B53" s="19"/>
      <c r="C53" s="19"/>
      <c r="D53" s="19"/>
      <c r="E53" s="19"/>
      <c r="F53" s="19"/>
      <c r="G53" s="19"/>
      <c r="H53" s="19"/>
    </row>
    <row r="54" spans="1:8" x14ac:dyDescent="0.25">
      <c r="A54" s="19" t="s">
        <v>54</v>
      </c>
      <c r="B54" s="19"/>
      <c r="C54" s="19"/>
      <c r="D54" s="19"/>
      <c r="E54" s="19"/>
      <c r="F54" s="19"/>
      <c r="G54" s="19"/>
      <c r="H54" s="19"/>
    </row>
  </sheetData>
  <mergeCells count="41">
    <mergeCell ref="A1:H1"/>
    <mergeCell ref="A2:H2"/>
    <mergeCell ref="A4:H4"/>
    <mergeCell ref="A5:H5"/>
    <mergeCell ref="A6:H6"/>
    <mergeCell ref="A7:H7"/>
    <mergeCell ref="A8:H8"/>
    <mergeCell ref="A9:H9"/>
    <mergeCell ref="A11:H11"/>
    <mergeCell ref="B12:H12"/>
    <mergeCell ref="B13:H13"/>
    <mergeCell ref="B14:H14"/>
    <mergeCell ref="B15:H15"/>
    <mergeCell ref="B16:H16"/>
    <mergeCell ref="B17:H17"/>
    <mergeCell ref="B18:H18"/>
    <mergeCell ref="B19:H19"/>
    <mergeCell ref="A21:H21"/>
    <mergeCell ref="A30:H30"/>
    <mergeCell ref="B31:H31"/>
    <mergeCell ref="B32:H32"/>
    <mergeCell ref="B33:H33"/>
    <mergeCell ref="B34:H34"/>
    <mergeCell ref="B35:H35"/>
    <mergeCell ref="A37:H37"/>
    <mergeCell ref="A38:H38"/>
    <mergeCell ref="A39:H39"/>
    <mergeCell ref="A40:H40"/>
    <mergeCell ref="A41:H41"/>
    <mergeCell ref="A42:H42"/>
    <mergeCell ref="A43:H43"/>
    <mergeCell ref="A44:H44"/>
    <mergeCell ref="A45:H45"/>
    <mergeCell ref="A46:H46"/>
    <mergeCell ref="A47:H47"/>
    <mergeCell ref="A48:H48"/>
    <mergeCell ref="A50:H50"/>
    <mergeCell ref="A51:H51"/>
    <mergeCell ref="A52:H52"/>
    <mergeCell ref="A53:H53"/>
    <mergeCell ref="A54:H54"/>
  </mergeCells>
  <conditionalFormatting sqref="A31:A35">
    <cfRule type="containsText" dxfId="0" priority="1">
      <formula>NOT(ISERROR(SEARCH("Done",A31)))</formula>
    </cfRule>
    <cfRule type="containsText" dxfId="1" priority="2">
      <formula>NOT(ISERROR(SEARCH("Needs fixing",A31)))</formula>
    </cfRule>
    <cfRule type="containsText" dxfId="2" priority="3">
      <formula>NOT(ISERROR(SEARCH("In progress",A31)))</formula>
    </cfRule>
    <cfRule type="containsText" dxfId="3" priority="4">
      <formula>NOT(ISERROR(SEARCH("Not applicable",A31)))</formula>
    </cfRule>
  </conditionalFormatting>
  <dataValidations count="1">
    <dataValidation type="list" allowBlank="1" showErrorMessage="1" errorTitle="Pick from the list" error="Pick a value from the dropdown list." sqref="B14">
      <formula1>"WordPress,WooCommerce,Shopify,Webflow,Custom,Other"</formula1>
    </dataValidation>
  </dataValidations>
  <hyperlinks>
    <hyperlink ref="A45" r:id="rId1"/>
    <hyperlink ref="A46" r:id="rId2"/>
    <hyperlink ref="A47" r:id="rId3"/>
    <hyperlink ref="A48" r:id="rId4"/>
    <hyperlink ref="A52" r:id="rId5"/>
    <hyperlink ref="A53" r:id="rId6"/>
    <hyperlink ref="A54" r:id="rId7"/>
  </hyperlinks>
  <pageMargins left="0.5" right="0.5" top="0.6" bottom="0.6" header="0.3" footer="0.3"/>
  <pageSetup paperSize="9" orientation="portrait" fitToWidth="1" fitToHeight="0"/>
  <headerFooter>
    <oddFooter>&amp;L&amp;8JIN Design · Free template: jin-design.com/resources/templates/website-pdpa-checklist/ · General information, not legal advice&amp;R&amp;8Page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workbookViewId="0" showGridLines="0">
      <pane xSplit="2" ySplit="4" topLeftCell="C5" activePane="bottomRight" state="frozen"/>
      <selection pane="bottomRight"/>
    </sheetView>
  </sheetViews>
  <sheetFormatPr defaultRowHeight="15" outlineLevelRow="0" outlineLevelCol="0" x14ac:dyDescent="55"/>
  <cols>
    <col min="1" max="1" width="5" customWidth="1"/>
    <col min="2" max="2" width="20" customWidth="1"/>
    <col min="3" max="3" width="28" customWidth="1"/>
    <col min="4" max="4" width="30" customWidth="1"/>
    <col min="5" max="5" width="11" customWidth="1"/>
    <col min="6" max="6" width="18" customWidth="1"/>
    <col min="7" max="7" width="16" customWidth="1"/>
    <col min="8" max="8" width="15" customWidth="1"/>
    <col min="9" max="9" width="24" customWidth="1"/>
    <col min="10" max="11" width="13" customWidth="1"/>
    <col min="12" max="12" width="32" customWidth="1"/>
  </cols>
  <sheetData>
    <row r="1" ht="32" customHeight="1" spans="1:12" x14ac:dyDescent="0.25">
      <c r="A1" s="1" t="s">
        <v>55</v>
      </c>
      <c r="B1" s="1"/>
      <c r="C1" s="1"/>
      <c r="D1" s="1"/>
      <c r="E1" s="1"/>
      <c r="F1" s="1"/>
      <c r="G1" s="1"/>
      <c r="H1" s="1"/>
      <c r="I1" s="1"/>
      <c r="J1" s="1"/>
      <c r="K1" s="1"/>
      <c r="L1" s="1"/>
    </row>
    <row r="2" ht="42" customHeight="1" spans="1:12" x14ac:dyDescent="0.25">
      <c r="A2" s="2" t="s">
        <v>56</v>
      </c>
      <c r="B2" s="2"/>
      <c r="C2" s="2"/>
      <c r="D2" s="2"/>
      <c r="E2" s="2"/>
      <c r="F2" s="2"/>
      <c r="G2" s="2"/>
      <c r="H2" s="2"/>
      <c r="I2" s="2"/>
      <c r="J2" s="2"/>
      <c r="K2" s="2"/>
      <c r="L2" s="2"/>
    </row>
    <row r="4" ht="30" customHeight="1" spans="1:12" x14ac:dyDescent="0.25">
      <c r="A4" s="20" t="s">
        <v>57</v>
      </c>
      <c r="B4" s="20" t="s">
        <v>58</v>
      </c>
      <c r="C4" s="20" t="s">
        <v>59</v>
      </c>
      <c r="D4" s="20" t="s">
        <v>60</v>
      </c>
      <c r="E4" s="20" t="s">
        <v>61</v>
      </c>
      <c r="F4" s="20" t="s">
        <v>62</v>
      </c>
      <c r="G4" s="20" t="s">
        <v>63</v>
      </c>
      <c r="H4" s="20" t="s">
        <v>64</v>
      </c>
      <c r="I4" s="20" t="s">
        <v>65</v>
      </c>
      <c r="J4" s="20" t="s">
        <v>66</v>
      </c>
      <c r="K4" s="20" t="s">
        <v>67</v>
      </c>
      <c r="L4" s="20" t="s">
        <v>68</v>
      </c>
    </row>
    <row r="5" spans="1:12" x14ac:dyDescent="0.25">
      <c r="A5" s="21">
        <v>1</v>
      </c>
      <c r="B5" s="22" t="s">
        <v>69</v>
      </c>
      <c r="C5" s="23" t="s">
        <v>70</v>
      </c>
      <c r="D5" s="23" t="s">
        <v>71</v>
      </c>
      <c r="E5" s="21" t="s">
        <v>72</v>
      </c>
      <c r="F5" s="23" t="s">
        <v>73</v>
      </c>
      <c r="G5" s="23" t="s">
        <v>74</v>
      </c>
      <c r="H5" s="23" t="s">
        <v>75</v>
      </c>
      <c r="I5" s="23" t="s">
        <v>76</v>
      </c>
      <c r="J5" s="23" t="s">
        <v>77</v>
      </c>
      <c r="K5" s="23" t="s">
        <v>26</v>
      </c>
      <c r="L5" s="23" t="s">
        <v>78</v>
      </c>
    </row>
    <row r="6" spans="1:12" x14ac:dyDescent="0.25">
      <c r="A6" s="24">
        <v>2</v>
      </c>
      <c r="B6" s="25" t="s">
        <v>79</v>
      </c>
      <c r="C6" s="26" t="s">
        <v>80</v>
      </c>
      <c r="D6" s="26" t="s">
        <v>81</v>
      </c>
      <c r="E6" s="24" t="s">
        <v>72</v>
      </c>
      <c r="F6" s="26" t="s">
        <v>82</v>
      </c>
      <c r="G6" s="26" t="s">
        <v>74</v>
      </c>
      <c r="H6" s="26" t="s">
        <v>75</v>
      </c>
      <c r="I6" s="26" t="s">
        <v>83</v>
      </c>
      <c r="J6" s="26" t="s">
        <v>77</v>
      </c>
      <c r="K6" s="26" t="s">
        <v>26</v>
      </c>
      <c r="L6" s="26" t="s">
        <v>84</v>
      </c>
    </row>
    <row r="7" spans="1:12" x14ac:dyDescent="0.25">
      <c r="A7" s="21">
        <v>3</v>
      </c>
      <c r="B7" s="22" t="s">
        <v>85</v>
      </c>
      <c r="C7" s="23" t="s">
        <v>86</v>
      </c>
      <c r="D7" s="23" t="s">
        <v>87</v>
      </c>
      <c r="E7" s="21" t="s">
        <v>88</v>
      </c>
      <c r="F7" s="23" t="s">
        <v>89</v>
      </c>
      <c r="G7" s="23" t="s">
        <v>90</v>
      </c>
      <c r="H7" s="23" t="s">
        <v>75</v>
      </c>
      <c r="I7" s="23" t="s">
        <v>91</v>
      </c>
      <c r="J7" s="23" t="s">
        <v>92</v>
      </c>
      <c r="K7" s="23" t="s">
        <v>28</v>
      </c>
      <c r="L7" s="23" t="s">
        <v>93</v>
      </c>
    </row>
    <row r="8" spans="1:12" x14ac:dyDescent="0.25">
      <c r="A8" s="24">
        <v>4</v>
      </c>
      <c r="B8" s="25" t="s">
        <v>94</v>
      </c>
      <c r="C8" s="26" t="s">
        <v>95</v>
      </c>
      <c r="D8" s="26" t="s">
        <v>96</v>
      </c>
      <c r="E8" s="24" t="s">
        <v>72</v>
      </c>
      <c r="F8" s="26" t="s">
        <v>89</v>
      </c>
      <c r="G8" s="26" t="s">
        <v>74</v>
      </c>
      <c r="H8" s="26" t="s">
        <v>75</v>
      </c>
      <c r="I8" s="26" t="s">
        <v>97</v>
      </c>
      <c r="J8" s="26" t="s">
        <v>98</v>
      </c>
      <c r="K8" s="26" t="s">
        <v>26</v>
      </c>
      <c r="L8" s="26" t="s">
        <v>99</v>
      </c>
    </row>
    <row r="9" spans="1:12" x14ac:dyDescent="0.25">
      <c r="A9" s="21">
        <v>5</v>
      </c>
      <c r="B9" s="22" t="s">
        <v>100</v>
      </c>
      <c r="C9" s="23" t="s">
        <v>101</v>
      </c>
      <c r="D9" s="23" t="s">
        <v>102</v>
      </c>
      <c r="E9" s="21" t="s">
        <v>103</v>
      </c>
      <c r="F9" s="23" t="s">
        <v>73</v>
      </c>
      <c r="G9" s="23" t="s">
        <v>90</v>
      </c>
      <c r="H9" s="23" t="s">
        <v>75</v>
      </c>
      <c r="I9" s="23" t="s">
        <v>104</v>
      </c>
      <c r="J9" s="23" t="s">
        <v>105</v>
      </c>
      <c r="K9" s="23" t="s">
        <v>27</v>
      </c>
      <c r="L9" s="23" t="s">
        <v>106</v>
      </c>
    </row>
    <row r="10" spans="1:12" x14ac:dyDescent="0.25">
      <c r="A10" s="24">
        <v>6</v>
      </c>
      <c r="B10" s="25" t="s">
        <v>107</v>
      </c>
      <c r="C10" s="26" t="s">
        <v>108</v>
      </c>
      <c r="D10" s="26" t="s">
        <v>109</v>
      </c>
      <c r="E10" s="24" t="s">
        <v>72</v>
      </c>
      <c r="F10" s="26" t="s">
        <v>82</v>
      </c>
      <c r="G10" s="26" t="s">
        <v>90</v>
      </c>
      <c r="H10" s="26" t="s">
        <v>75</v>
      </c>
      <c r="I10" s="26" t="s">
        <v>110</v>
      </c>
      <c r="J10" s="26" t="s">
        <v>92</v>
      </c>
      <c r="K10" s="26" t="s">
        <v>28</v>
      </c>
      <c r="L10" s="26" t="s">
        <v>111</v>
      </c>
    </row>
    <row r="11" spans="1:12" x14ac:dyDescent="0.25">
      <c r="A11" s="27"/>
      <c r="B11" s="28"/>
      <c r="C11" s="29"/>
      <c r="D11" s="29"/>
      <c r="E11" s="27"/>
      <c r="F11" s="29"/>
      <c r="G11" s="29"/>
      <c r="H11" s="29"/>
      <c r="I11" s="29"/>
      <c r="J11" s="29"/>
      <c r="K11" s="29"/>
      <c r="L11" s="29"/>
    </row>
    <row r="12" spans="1:12" x14ac:dyDescent="0.25">
      <c r="A12" s="27"/>
      <c r="B12" s="28"/>
      <c r="C12" s="29"/>
      <c r="D12" s="29"/>
      <c r="E12" s="27"/>
      <c r="F12" s="29"/>
      <c r="G12" s="29"/>
      <c r="H12" s="29"/>
      <c r="I12" s="29"/>
      <c r="J12" s="29"/>
      <c r="K12" s="29"/>
      <c r="L12" s="29"/>
    </row>
    <row r="13" spans="1:12" x14ac:dyDescent="0.25">
      <c r="A13" s="27"/>
      <c r="B13" s="28"/>
      <c r="C13" s="29"/>
      <c r="D13" s="29"/>
      <c r="E13" s="27"/>
      <c r="F13" s="29"/>
      <c r="G13" s="29"/>
      <c r="H13" s="29"/>
      <c r="I13" s="29"/>
      <c r="J13" s="29"/>
      <c r="K13" s="29"/>
      <c r="L13" s="29"/>
    </row>
    <row r="14" spans="1:12" x14ac:dyDescent="0.25">
      <c r="A14" s="27"/>
      <c r="B14" s="28"/>
      <c r="C14" s="29"/>
      <c r="D14" s="29"/>
      <c r="E14" s="27"/>
      <c r="F14" s="29"/>
      <c r="G14" s="29"/>
      <c r="H14" s="29"/>
      <c r="I14" s="29"/>
      <c r="J14" s="29"/>
      <c r="K14" s="29"/>
      <c r="L14" s="29"/>
    </row>
    <row r="15" spans="1:12" x14ac:dyDescent="0.25">
      <c r="A15" s="27"/>
      <c r="B15" s="28"/>
      <c r="C15" s="29"/>
      <c r="D15" s="29"/>
      <c r="E15" s="27"/>
      <c r="F15" s="29"/>
      <c r="G15" s="29"/>
      <c r="H15" s="29"/>
      <c r="I15" s="29"/>
      <c r="J15" s="29"/>
      <c r="K15" s="29"/>
      <c r="L15" s="29"/>
    </row>
    <row r="16" spans="1:12" x14ac:dyDescent="0.25">
      <c r="A16" s="27"/>
      <c r="B16" s="28"/>
      <c r="C16" s="29"/>
      <c r="D16" s="29"/>
      <c r="E16" s="27"/>
      <c r="F16" s="29"/>
      <c r="G16" s="29"/>
      <c r="H16" s="29"/>
      <c r="I16" s="29"/>
      <c r="J16" s="29"/>
      <c r="K16" s="29"/>
      <c r="L16" s="29"/>
    </row>
    <row r="17" spans="1:12" x14ac:dyDescent="0.25">
      <c r="A17" s="27"/>
      <c r="B17" s="28"/>
      <c r="C17" s="29"/>
      <c r="D17" s="29"/>
      <c r="E17" s="27"/>
      <c r="F17" s="29"/>
      <c r="G17" s="29"/>
      <c r="H17" s="29"/>
      <c r="I17" s="29"/>
      <c r="J17" s="29"/>
      <c r="K17" s="29"/>
      <c r="L17" s="29"/>
    </row>
    <row r="18" spans="1:12" x14ac:dyDescent="0.25">
      <c r="A18" s="27"/>
      <c r="B18" s="28"/>
      <c r="C18" s="29"/>
      <c r="D18" s="29"/>
      <c r="E18" s="27"/>
      <c r="F18" s="29"/>
      <c r="G18" s="29"/>
      <c r="H18" s="29"/>
      <c r="I18" s="29"/>
      <c r="J18" s="29"/>
      <c r="K18" s="29"/>
      <c r="L18" s="29"/>
    </row>
    <row r="19" spans="1:12" x14ac:dyDescent="0.25">
      <c r="A19" s="27"/>
      <c r="B19" s="28"/>
      <c r="C19" s="29"/>
      <c r="D19" s="29"/>
      <c r="E19" s="27"/>
      <c r="F19" s="29"/>
      <c r="G19" s="29"/>
      <c r="H19" s="29"/>
      <c r="I19" s="29"/>
      <c r="J19" s="29"/>
      <c r="K19" s="29"/>
      <c r="L19" s="29"/>
    </row>
    <row r="20" spans="1:12" x14ac:dyDescent="0.25">
      <c r="A20" s="27"/>
      <c r="B20" s="28"/>
      <c r="C20" s="29"/>
      <c r="D20" s="29"/>
      <c r="E20" s="27"/>
      <c r="F20" s="29"/>
      <c r="G20" s="29"/>
      <c r="H20" s="29"/>
      <c r="I20" s="29"/>
      <c r="J20" s="29"/>
      <c r="K20" s="29"/>
      <c r="L20" s="29"/>
    </row>
    <row r="21" spans="1:12" x14ac:dyDescent="0.25">
      <c r="A21" s="27"/>
      <c r="B21" s="28"/>
      <c r="C21" s="29"/>
      <c r="D21" s="29"/>
      <c r="E21" s="27"/>
      <c r="F21" s="29"/>
      <c r="G21" s="29"/>
      <c r="H21" s="29"/>
      <c r="I21" s="29"/>
      <c r="J21" s="29"/>
      <c r="K21" s="29"/>
      <c r="L21" s="29"/>
    </row>
    <row r="22" spans="1:12" x14ac:dyDescent="0.25">
      <c r="A22" s="27"/>
      <c r="B22" s="28"/>
      <c r="C22" s="29"/>
      <c r="D22" s="29"/>
      <c r="E22" s="27"/>
      <c r="F22" s="29"/>
      <c r="G22" s="29"/>
      <c r="H22" s="29"/>
      <c r="I22" s="29"/>
      <c r="J22" s="29"/>
      <c r="K22" s="29"/>
      <c r="L22" s="29"/>
    </row>
    <row r="23" spans="1:12" x14ac:dyDescent="0.25">
      <c r="A23" s="27"/>
      <c r="B23" s="28"/>
      <c r="C23" s="29"/>
      <c r="D23" s="29"/>
      <c r="E23" s="27"/>
      <c r="F23" s="29"/>
      <c r="G23" s="29"/>
      <c r="H23" s="29"/>
      <c r="I23" s="29"/>
      <c r="J23" s="29"/>
      <c r="K23" s="29"/>
      <c r="L23" s="29"/>
    </row>
    <row r="24" spans="1:12" x14ac:dyDescent="0.25">
      <c r="A24" s="27"/>
      <c r="B24" s="28"/>
      <c r="C24" s="29"/>
      <c r="D24" s="29"/>
      <c r="E24" s="27"/>
      <c r="F24" s="29"/>
      <c r="G24" s="29"/>
      <c r="H24" s="29"/>
      <c r="I24" s="29"/>
      <c r="J24" s="29"/>
      <c r="K24" s="29"/>
      <c r="L24" s="29"/>
    </row>
    <row r="25" spans="1:12" x14ac:dyDescent="0.25">
      <c r="A25" s="27"/>
      <c r="B25" s="28"/>
      <c r="C25" s="29"/>
      <c r="D25" s="29"/>
      <c r="E25" s="27"/>
      <c r="F25" s="29"/>
      <c r="G25" s="29"/>
      <c r="H25" s="29"/>
      <c r="I25" s="29"/>
      <c r="J25" s="29"/>
      <c r="K25" s="29"/>
      <c r="L25" s="29"/>
    </row>
    <row r="26" spans="1:12" x14ac:dyDescent="0.25">
      <c r="A26" s="27"/>
      <c r="B26" s="28"/>
      <c r="C26" s="29"/>
      <c r="D26" s="29"/>
      <c r="E26" s="27"/>
      <c r="F26" s="29"/>
      <c r="G26" s="29"/>
      <c r="H26" s="29"/>
      <c r="I26" s="29"/>
      <c r="J26" s="29"/>
      <c r="K26" s="29"/>
      <c r="L26" s="29"/>
    </row>
    <row r="27" spans="1:12" x14ac:dyDescent="0.25">
      <c r="A27" s="27"/>
      <c r="B27" s="28"/>
      <c r="C27" s="29"/>
      <c r="D27" s="29"/>
      <c r="E27" s="27"/>
      <c r="F27" s="29"/>
      <c r="G27" s="29"/>
      <c r="H27" s="29"/>
      <c r="I27" s="29"/>
      <c r="J27" s="29"/>
      <c r="K27" s="29"/>
      <c r="L27" s="29"/>
    </row>
    <row r="28" spans="1:12" x14ac:dyDescent="0.25">
      <c r="A28" s="27"/>
      <c r="B28" s="28"/>
      <c r="C28" s="29"/>
      <c r="D28" s="29"/>
      <c r="E28" s="27"/>
      <c r="F28" s="29"/>
      <c r="G28" s="29"/>
      <c r="H28" s="29"/>
      <c r="I28" s="29"/>
      <c r="J28" s="29"/>
      <c r="K28" s="29"/>
      <c r="L28" s="29"/>
    </row>
    <row r="29" spans="1:12" x14ac:dyDescent="0.25">
      <c r="A29" s="27"/>
      <c r="B29" s="28"/>
      <c r="C29" s="29"/>
      <c r="D29" s="29"/>
      <c r="E29" s="27"/>
      <c r="F29" s="29"/>
      <c r="G29" s="29"/>
      <c r="H29" s="29"/>
      <c r="I29" s="29"/>
      <c r="J29" s="29"/>
      <c r="K29" s="29"/>
      <c r="L29" s="29"/>
    </row>
    <row r="30" spans="1:12" x14ac:dyDescent="0.25">
      <c r="A30" s="27"/>
      <c r="B30" s="28"/>
      <c r="C30" s="29"/>
      <c r="D30" s="29"/>
      <c r="E30" s="27"/>
      <c r="F30" s="29"/>
      <c r="G30" s="29"/>
      <c r="H30" s="29"/>
      <c r="I30" s="29"/>
      <c r="J30" s="29"/>
      <c r="K30" s="29"/>
      <c r="L30" s="29"/>
    </row>
    <row r="31" spans="1:12" x14ac:dyDescent="0.25">
      <c r="A31" s="27"/>
      <c r="B31" s="28"/>
      <c r="C31" s="29"/>
      <c r="D31" s="29"/>
      <c r="E31" s="27"/>
      <c r="F31" s="29"/>
      <c r="G31" s="29"/>
      <c r="H31" s="29"/>
      <c r="I31" s="29"/>
      <c r="J31" s="29"/>
      <c r="K31" s="29"/>
      <c r="L31" s="29"/>
    </row>
    <row r="32" spans="1:12" x14ac:dyDescent="0.25">
      <c r="A32" s="27"/>
      <c r="B32" s="28"/>
      <c r="C32" s="29"/>
      <c r="D32" s="29"/>
      <c r="E32" s="27"/>
      <c r="F32" s="29"/>
      <c r="G32" s="29"/>
      <c r="H32" s="29"/>
      <c r="I32" s="29"/>
      <c r="J32" s="29"/>
      <c r="K32" s="29"/>
      <c r="L32" s="29"/>
    </row>
    <row r="33" spans="1:12" x14ac:dyDescent="0.25">
      <c r="A33" s="27"/>
      <c r="B33" s="28"/>
      <c r="C33" s="29"/>
      <c r="D33" s="29"/>
      <c r="E33" s="27"/>
      <c r="F33" s="29"/>
      <c r="G33" s="29"/>
      <c r="H33" s="29"/>
      <c r="I33" s="29"/>
      <c r="J33" s="29"/>
      <c r="K33" s="29"/>
      <c r="L33" s="29"/>
    </row>
    <row r="34" spans="1:12" x14ac:dyDescent="0.25">
      <c r="A34" s="27"/>
      <c r="B34" s="28"/>
      <c r="C34" s="29"/>
      <c r="D34" s="29"/>
      <c r="E34" s="27"/>
      <c r="F34" s="29"/>
      <c r="G34" s="29"/>
      <c r="H34" s="29"/>
      <c r="I34" s="29"/>
      <c r="J34" s="29"/>
      <c r="K34" s="29"/>
      <c r="L34" s="29"/>
    </row>
    <row r="35" spans="1:12" x14ac:dyDescent="0.25">
      <c r="A35" s="27"/>
      <c r="B35" s="28"/>
      <c r="C35" s="29"/>
      <c r="D35" s="29"/>
      <c r="E35" s="27"/>
      <c r="F35" s="29"/>
      <c r="G35" s="29"/>
      <c r="H35" s="29"/>
      <c r="I35" s="29"/>
      <c r="J35" s="29"/>
      <c r="K35" s="29"/>
      <c r="L35" s="29"/>
    </row>
    <row r="36" spans="1:12" x14ac:dyDescent="0.25">
      <c r="A36" s="27"/>
      <c r="B36" s="28"/>
      <c r="C36" s="29"/>
      <c r="D36" s="29"/>
      <c r="E36" s="27"/>
      <c r="F36" s="29"/>
      <c r="G36" s="29"/>
      <c r="H36" s="29"/>
      <c r="I36" s="29"/>
      <c r="J36" s="29"/>
      <c r="K36" s="29"/>
      <c r="L36" s="29"/>
    </row>
    <row r="37" spans="1:12" x14ac:dyDescent="0.25">
      <c r="A37" s="27"/>
      <c r="B37" s="28"/>
      <c r="C37" s="29"/>
      <c r="D37" s="29"/>
      <c r="E37" s="27"/>
      <c r="F37" s="29"/>
      <c r="G37" s="29"/>
      <c r="H37" s="29"/>
      <c r="I37" s="29"/>
      <c r="J37" s="29"/>
      <c r="K37" s="29"/>
      <c r="L37" s="29"/>
    </row>
    <row r="38" spans="1:12" x14ac:dyDescent="0.25">
      <c r="A38" s="27"/>
      <c r="B38" s="28"/>
      <c r="C38" s="29"/>
      <c r="D38" s="29"/>
      <c r="E38" s="27"/>
      <c r="F38" s="29"/>
      <c r="G38" s="29"/>
      <c r="H38" s="29"/>
      <c r="I38" s="29"/>
      <c r="J38" s="29"/>
      <c r="K38" s="29"/>
      <c r="L38" s="29"/>
    </row>
    <row r="39" spans="1:12" x14ac:dyDescent="0.25">
      <c r="A39" s="27"/>
      <c r="B39" s="28"/>
      <c r="C39" s="29"/>
      <c r="D39" s="29"/>
      <c r="E39" s="27"/>
      <c r="F39" s="29"/>
      <c r="G39" s="29"/>
      <c r="H39" s="29"/>
      <c r="I39" s="29"/>
      <c r="J39" s="29"/>
      <c r="K39" s="29"/>
      <c r="L39" s="29"/>
    </row>
    <row r="40" spans="1:12" x14ac:dyDescent="0.25">
      <c r="A40" s="27"/>
      <c r="B40" s="28"/>
      <c r="C40" s="29"/>
      <c r="D40" s="29"/>
      <c r="E40" s="27"/>
      <c r="F40" s="29"/>
      <c r="G40" s="29"/>
      <c r="H40" s="29"/>
      <c r="I40" s="29"/>
      <c r="J40" s="29"/>
      <c r="K40" s="29"/>
      <c r="L40" s="29"/>
    </row>
    <row r="41" spans="1:12" x14ac:dyDescent="0.25">
      <c r="A41" s="27"/>
      <c r="B41" s="28"/>
      <c r="C41" s="29"/>
      <c r="D41" s="29"/>
      <c r="E41" s="27"/>
      <c r="F41" s="29"/>
      <c r="G41" s="29"/>
      <c r="H41" s="29"/>
      <c r="I41" s="29"/>
      <c r="J41" s="29"/>
      <c r="K41" s="29"/>
      <c r="L41" s="29"/>
    </row>
    <row r="42" spans="1:12" x14ac:dyDescent="0.25">
      <c r="A42" s="27"/>
      <c r="B42" s="28"/>
      <c r="C42" s="29"/>
      <c r="D42" s="29"/>
      <c r="E42" s="27"/>
      <c r="F42" s="29"/>
      <c r="G42" s="29"/>
      <c r="H42" s="29"/>
      <c r="I42" s="29"/>
      <c r="J42" s="29"/>
      <c r="K42" s="29"/>
      <c r="L42" s="29"/>
    </row>
    <row r="43" spans="1:12" x14ac:dyDescent="0.25">
      <c r="A43" s="27"/>
      <c r="B43" s="28"/>
      <c r="C43" s="29"/>
      <c r="D43" s="29"/>
      <c r="E43" s="27"/>
      <c r="F43" s="29"/>
      <c r="G43" s="29"/>
      <c r="H43" s="29"/>
      <c r="I43" s="29"/>
      <c r="J43" s="29"/>
      <c r="K43" s="29"/>
      <c r="L43" s="29"/>
    </row>
    <row r="44" spans="1:12" x14ac:dyDescent="0.25">
      <c r="A44" s="27"/>
      <c r="B44" s="28"/>
      <c r="C44" s="29"/>
      <c r="D44" s="29"/>
      <c r="E44" s="27"/>
      <c r="F44" s="29"/>
      <c r="G44" s="29"/>
      <c r="H44" s="29"/>
      <c r="I44" s="29"/>
      <c r="J44" s="29"/>
      <c r="K44" s="29"/>
      <c r="L44" s="29"/>
    </row>
    <row r="45" spans="1:12" x14ac:dyDescent="0.25">
      <c r="A45" s="27"/>
      <c r="B45" s="28"/>
      <c r="C45" s="29"/>
      <c r="D45" s="29"/>
      <c r="E45" s="27"/>
      <c r="F45" s="29"/>
      <c r="G45" s="29"/>
      <c r="H45" s="29"/>
      <c r="I45" s="29"/>
      <c r="J45" s="29"/>
      <c r="K45" s="29"/>
      <c r="L45" s="29"/>
    </row>
    <row r="46" spans="1:12" x14ac:dyDescent="0.25">
      <c r="A46" s="27"/>
      <c r="B46" s="28"/>
      <c r="C46" s="29"/>
      <c r="D46" s="29"/>
      <c r="E46" s="27"/>
      <c r="F46" s="29"/>
      <c r="G46" s="29"/>
      <c r="H46" s="29"/>
      <c r="I46" s="29"/>
      <c r="J46" s="29"/>
      <c r="K46" s="29"/>
      <c r="L46" s="29"/>
    </row>
    <row r="47" spans="1:12" x14ac:dyDescent="0.25">
      <c r="A47" s="27"/>
      <c r="B47" s="28"/>
      <c r="C47" s="29"/>
      <c r="D47" s="29"/>
      <c r="E47" s="27"/>
      <c r="F47" s="29"/>
      <c r="G47" s="29"/>
      <c r="H47" s="29"/>
      <c r="I47" s="29"/>
      <c r="J47" s="29"/>
      <c r="K47" s="29"/>
      <c r="L47" s="29"/>
    </row>
    <row r="48" spans="1:12" x14ac:dyDescent="0.25">
      <c r="A48" s="27"/>
      <c r="B48" s="28"/>
      <c r="C48" s="29"/>
      <c r="D48" s="29"/>
      <c r="E48" s="27"/>
      <c r="F48" s="29"/>
      <c r="G48" s="29"/>
      <c r="H48" s="29"/>
      <c r="I48" s="29"/>
      <c r="J48" s="29"/>
      <c r="K48" s="29"/>
      <c r="L48" s="29"/>
    </row>
    <row r="49" spans="1:12" x14ac:dyDescent="0.25">
      <c r="A49" s="27"/>
      <c r="B49" s="28"/>
      <c r="C49" s="29"/>
      <c r="D49" s="29"/>
      <c r="E49" s="27"/>
      <c r="F49" s="29"/>
      <c r="G49" s="29"/>
      <c r="H49" s="29"/>
      <c r="I49" s="29"/>
      <c r="J49" s="29"/>
      <c r="K49" s="29"/>
      <c r="L49" s="29"/>
    </row>
    <row r="50" spans="1:12" x14ac:dyDescent="0.25">
      <c r="A50" s="27"/>
      <c r="B50" s="28"/>
      <c r="C50" s="29"/>
      <c r="D50" s="29"/>
      <c r="E50" s="27"/>
      <c r="F50" s="29"/>
      <c r="G50" s="29"/>
      <c r="H50" s="29"/>
      <c r="I50" s="29"/>
      <c r="J50" s="29"/>
      <c r="K50" s="29"/>
      <c r="L50" s="29"/>
    </row>
    <row r="51" spans="1:12" x14ac:dyDescent="0.25">
      <c r="A51" s="27"/>
      <c r="B51" s="28"/>
      <c r="C51" s="29"/>
      <c r="D51" s="29"/>
      <c r="E51" s="27"/>
      <c r="F51" s="29"/>
      <c r="G51" s="29"/>
      <c r="H51" s="29"/>
      <c r="I51" s="29"/>
      <c r="J51" s="29"/>
      <c r="K51" s="29"/>
      <c r="L51" s="29"/>
    </row>
    <row r="52" spans="1:12" x14ac:dyDescent="0.25">
      <c r="A52" s="27"/>
      <c r="B52" s="28"/>
      <c r="C52" s="29"/>
      <c r="D52" s="29"/>
      <c r="E52" s="27"/>
      <c r="F52" s="29"/>
      <c r="G52" s="29"/>
      <c r="H52" s="29"/>
      <c r="I52" s="29"/>
      <c r="J52" s="29"/>
      <c r="K52" s="29"/>
      <c r="L52" s="29"/>
    </row>
    <row r="53" spans="1:12" x14ac:dyDescent="0.25">
      <c r="A53" s="27"/>
      <c r="B53" s="28"/>
      <c r="C53" s="29"/>
      <c r="D53" s="29"/>
      <c r="E53" s="27"/>
      <c r="F53" s="29"/>
      <c r="G53" s="29"/>
      <c r="H53" s="29"/>
      <c r="I53" s="29"/>
      <c r="J53" s="29"/>
      <c r="K53" s="29"/>
      <c r="L53" s="29"/>
    </row>
    <row r="54" spans="1:12" x14ac:dyDescent="0.25">
      <c r="A54" s="27"/>
      <c r="B54" s="28"/>
      <c r="C54" s="29"/>
      <c r="D54" s="29"/>
      <c r="E54" s="27"/>
      <c r="F54" s="29"/>
      <c r="G54" s="29"/>
      <c r="H54" s="29"/>
      <c r="I54" s="29"/>
      <c r="J54" s="29"/>
      <c r="K54" s="29"/>
      <c r="L54" s="29"/>
    </row>
    <row r="55" spans="1:12" x14ac:dyDescent="0.25">
      <c r="A55" s="27"/>
      <c r="B55" s="28"/>
      <c r="C55" s="29"/>
      <c r="D55" s="29"/>
      <c r="E55" s="27"/>
      <c r="F55" s="29"/>
      <c r="G55" s="29"/>
      <c r="H55" s="29"/>
      <c r="I55" s="29"/>
      <c r="J55" s="29"/>
      <c r="K55" s="29"/>
      <c r="L55" s="29"/>
    </row>
    <row r="56" spans="1:12" x14ac:dyDescent="0.25">
      <c r="A56" s="27"/>
      <c r="B56" s="28"/>
      <c r="C56" s="29"/>
      <c r="D56" s="29"/>
      <c r="E56" s="27"/>
      <c r="F56" s="29"/>
      <c r="G56" s="29"/>
      <c r="H56" s="29"/>
      <c r="I56" s="29"/>
      <c r="J56" s="29"/>
      <c r="K56" s="29"/>
      <c r="L56" s="29"/>
    </row>
    <row r="57" spans="1:12" x14ac:dyDescent="0.25">
      <c r="A57" s="27"/>
      <c r="B57" s="28"/>
      <c r="C57" s="29"/>
      <c r="D57" s="29"/>
      <c r="E57" s="27"/>
      <c r="F57" s="29"/>
      <c r="G57" s="29"/>
      <c r="H57" s="29"/>
      <c r="I57" s="29"/>
      <c r="J57" s="29"/>
      <c r="K57" s="29"/>
      <c r="L57" s="29"/>
    </row>
    <row r="58" spans="1:12" x14ac:dyDescent="0.25">
      <c r="A58" s="27"/>
      <c r="B58" s="28"/>
      <c r="C58" s="29"/>
      <c r="D58" s="29"/>
      <c r="E58" s="27"/>
      <c r="F58" s="29"/>
      <c r="G58" s="29"/>
      <c r="H58" s="29"/>
      <c r="I58" s="29"/>
      <c r="J58" s="29"/>
      <c r="K58" s="29"/>
      <c r="L58" s="29"/>
    </row>
    <row r="59" spans="1:12" x14ac:dyDescent="0.25">
      <c r="A59" s="27"/>
      <c r="B59" s="28"/>
      <c r="C59" s="29"/>
      <c r="D59" s="29"/>
      <c r="E59" s="27"/>
      <c r="F59" s="29"/>
      <c r="G59" s="29"/>
      <c r="H59" s="29"/>
      <c r="I59" s="29"/>
      <c r="J59" s="29"/>
      <c r="K59" s="29"/>
      <c r="L59" s="29"/>
    </row>
    <row r="60" spans="1:12" x14ac:dyDescent="0.25">
      <c r="A60" s="27"/>
      <c r="B60" s="28"/>
      <c r="C60" s="29"/>
      <c r="D60" s="29"/>
      <c r="E60" s="27"/>
      <c r="F60" s="29"/>
      <c r="G60" s="29"/>
      <c r="H60" s="29"/>
      <c r="I60" s="29"/>
      <c r="J60" s="29"/>
      <c r="K60" s="29"/>
      <c r="L60" s="29"/>
    </row>
  </sheetData>
  <autoFilter ref="A4:L4"/>
  <mergeCells count="2">
    <mergeCell ref="A1:L1"/>
    <mergeCell ref="A2:L2"/>
  </mergeCells>
  <conditionalFormatting sqref="K5:K60">
    <cfRule type="containsText" dxfId="4" priority="1">
      <formula>NOT(ISERROR(SEARCH("Done",K5)))</formula>
    </cfRule>
    <cfRule type="containsText" dxfId="5" priority="2">
      <formula>NOT(ISERROR(SEARCH("Needs fixing",K5)))</formula>
    </cfRule>
    <cfRule type="containsText" dxfId="6" priority="3">
      <formula>NOT(ISERROR(SEARCH("In progress",K5)))</formula>
    </cfRule>
    <cfRule type="containsText" dxfId="7" priority="4">
      <formula>NOT(ISERROR(SEARCH("Not applicable",K5)))</formula>
    </cfRule>
  </conditionalFormatting>
  <dataValidations count="5">
    <dataValidation type="list" allowBlank="1" showErrorMessage="1" errorTitle="Notice at the form?" error="Pick a value from the dropdown list." sqref="E5:E60">
      <formula1>"Yes,Partly,No"</formula1>
    </dataValidation>
    <dataValidation type="list" allowBlank="1" showErrorMessage="1" errorTitle="Basis" error="Pick a value from the dropdown list." sqref="F5:F60">
      <formula1>"Consent,Deemed consent (conduct),Deemed consent (contract),Deemed consent (notification),Legitimate interests,Business improvement,Function the visitor asked for,No personal data,Not sure"</formula1>
    </dataValidation>
    <dataValidation type="list" allowBlank="1" showErrorMessage="1" errorTitle="Marketing opt-in" error="Pick a value from the dropdown list." sqref="G5:G60">
      <formula1>"Separate and unticked,Pre-ticked,Bundled with the form,None needed"</formula1>
    </dataValidation>
    <dataValidation type="list" allowBlank="1" showErrorMessage="1" errorTitle="NRIC" error="Pick a value from the dropdown list." sqref="H5:H60">
      <formula1>"Not collected,Partial (last 3 digits + letter),Full number,Copy of NRIC"</formula1>
    </dataValidation>
    <dataValidation type="list" allowBlank="1" showErrorMessage="1" errorTitle="Status" error="Pick a value from the dropdown list." sqref="K5:K60">
      <formula1>"Not started,In progress,Done,Needs fixing,Not applicable"</formula1>
    </dataValidation>
  </dataValidations>
  <pageMargins left="0.4" right="0.4" top="0.5" bottom="0.6" header="0.3" footer="0.3"/>
  <pageSetup paperSize="9" orientation="landscape" fitToWidth="1" fitToHeight="0"/>
  <headerFooter>
    <oddFooter>&amp;L&amp;8JIN Design · Free template: jin-design.com/resources/templates/website-pdpa-checklist/ · General information, not legal advice&amp;R&amp;8Page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workbookViewId="0" showGridLines="0">
      <pane xSplit="2" ySplit="4" topLeftCell="C5" activePane="bottomRight" state="frozen"/>
      <selection pane="bottomRight"/>
    </sheetView>
  </sheetViews>
  <sheetFormatPr defaultRowHeight="15" outlineLevelRow="0" outlineLevelCol="0" x14ac:dyDescent="55"/>
  <cols>
    <col min="1" max="1" width="5" customWidth="1"/>
    <col min="2" max="2" width="32" customWidth="1"/>
    <col min="3" max="4" width="42" customWidth="1"/>
    <col min="5" max="6" width="13" customWidth="1"/>
    <col min="7" max="7" width="32" customWidth="1"/>
  </cols>
  <sheetData>
    <row r="1" ht="32" customHeight="1" spans="1:7" x14ac:dyDescent="0.25">
      <c r="A1" s="1" t="s">
        <v>112</v>
      </c>
      <c r="B1" s="1"/>
      <c r="C1" s="1"/>
      <c r="D1" s="1"/>
      <c r="E1" s="1"/>
      <c r="F1" s="1"/>
      <c r="G1" s="1"/>
    </row>
    <row r="2" ht="42" customHeight="1" spans="1:7" x14ac:dyDescent="0.25">
      <c r="A2" s="2" t="s">
        <v>113</v>
      </c>
      <c r="B2" s="2"/>
      <c r="C2" s="2"/>
      <c r="D2" s="2"/>
      <c r="E2" s="2"/>
      <c r="F2" s="2"/>
      <c r="G2" s="2"/>
    </row>
    <row r="4" ht="30" customHeight="1" spans="1:7" x14ac:dyDescent="0.25">
      <c r="A4" s="20" t="s">
        <v>57</v>
      </c>
      <c r="B4" s="20" t="s">
        <v>114</v>
      </c>
      <c r="C4" s="20" t="s">
        <v>115</v>
      </c>
      <c r="D4" s="20" t="s">
        <v>116</v>
      </c>
      <c r="E4" s="20" t="s">
        <v>66</v>
      </c>
      <c r="F4" s="20" t="s">
        <v>67</v>
      </c>
      <c r="G4" s="20" t="s">
        <v>68</v>
      </c>
    </row>
    <row r="5" spans="1:7" x14ac:dyDescent="0.25">
      <c r="A5" s="21">
        <v>1</v>
      </c>
      <c r="B5" s="22" t="s">
        <v>117</v>
      </c>
      <c r="C5" s="23" t="s">
        <v>118</v>
      </c>
      <c r="D5" s="23" t="s">
        <v>119</v>
      </c>
      <c r="E5" s="23" t="s">
        <v>77</v>
      </c>
      <c r="F5" s="23" t="s">
        <v>28</v>
      </c>
      <c r="G5" s="23" t="s">
        <v>120</v>
      </c>
    </row>
    <row r="6" spans="1:7" x14ac:dyDescent="0.25">
      <c r="A6" s="24">
        <v>2</v>
      </c>
      <c r="B6" s="25" t="s">
        <v>121</v>
      </c>
      <c r="C6" s="26" t="s">
        <v>122</v>
      </c>
      <c r="D6" s="26" t="s">
        <v>123</v>
      </c>
      <c r="E6" s="26" t="s">
        <v>105</v>
      </c>
      <c r="F6" s="26" t="s">
        <v>27</v>
      </c>
      <c r="G6" s="26" t="s">
        <v>124</v>
      </c>
    </row>
    <row r="7" spans="1:7" x14ac:dyDescent="0.25">
      <c r="A7" s="21">
        <v>3</v>
      </c>
      <c r="B7" s="22" t="s">
        <v>125</v>
      </c>
      <c r="C7" s="23" t="s">
        <v>126</v>
      </c>
      <c r="D7" s="23" t="s">
        <v>127</v>
      </c>
      <c r="E7" s="23" t="s">
        <v>98</v>
      </c>
      <c r="F7" s="23" t="s">
        <v>28</v>
      </c>
      <c r="G7" s="23" t="s">
        <v>128</v>
      </c>
    </row>
    <row r="8" spans="1:7" x14ac:dyDescent="0.25">
      <c r="A8" s="24">
        <v>4</v>
      </c>
      <c r="B8" s="25" t="s">
        <v>129</v>
      </c>
      <c r="C8" s="26" t="s">
        <v>130</v>
      </c>
      <c r="D8" s="26" t="s">
        <v>131</v>
      </c>
      <c r="E8" s="26" t="s">
        <v>105</v>
      </c>
      <c r="F8" s="26" t="s">
        <v>29</v>
      </c>
      <c r="G8" s="26" t="s">
        <v>124</v>
      </c>
    </row>
    <row r="9" spans="1:7" x14ac:dyDescent="0.25">
      <c r="A9" s="21">
        <v>5</v>
      </c>
      <c r="B9" s="22" t="s">
        <v>132</v>
      </c>
      <c r="C9" s="23" t="s">
        <v>133</v>
      </c>
      <c r="D9" s="23" t="s">
        <v>134</v>
      </c>
      <c r="E9" s="23" t="s">
        <v>105</v>
      </c>
      <c r="F9" s="23" t="s">
        <v>26</v>
      </c>
      <c r="G9" s="23" t="s">
        <v>135</v>
      </c>
    </row>
    <row r="10" spans="1:7" x14ac:dyDescent="0.25">
      <c r="A10" s="24">
        <v>6</v>
      </c>
      <c r="B10" s="25" t="s">
        <v>136</v>
      </c>
      <c r="C10" s="26" t="s">
        <v>137</v>
      </c>
      <c r="D10" s="26" t="s">
        <v>138</v>
      </c>
      <c r="E10" s="26" t="s">
        <v>105</v>
      </c>
      <c r="F10" s="26" t="s">
        <v>26</v>
      </c>
      <c r="G10" s="26" t="s">
        <v>124</v>
      </c>
    </row>
    <row r="11" spans="1:7" x14ac:dyDescent="0.25">
      <c r="A11" s="21">
        <v>7</v>
      </c>
      <c r="B11" s="22" t="s">
        <v>139</v>
      </c>
      <c r="C11" s="23" t="s">
        <v>140</v>
      </c>
      <c r="D11" s="23" t="s">
        <v>141</v>
      </c>
      <c r="E11" s="23" t="s">
        <v>105</v>
      </c>
      <c r="F11" s="23" t="s">
        <v>26</v>
      </c>
      <c r="G11" s="23" t="s">
        <v>142</v>
      </c>
    </row>
    <row r="12" spans="1:7" x14ac:dyDescent="0.25">
      <c r="A12" s="24">
        <v>8</v>
      </c>
      <c r="B12" s="25" t="s">
        <v>143</v>
      </c>
      <c r="C12" s="26" t="s">
        <v>144</v>
      </c>
      <c r="D12" s="26" t="s">
        <v>145</v>
      </c>
      <c r="E12" s="26" t="s">
        <v>105</v>
      </c>
      <c r="F12" s="26" t="s">
        <v>29</v>
      </c>
      <c r="G12" s="26" t="s">
        <v>124</v>
      </c>
    </row>
    <row r="13" spans="1:7" x14ac:dyDescent="0.25">
      <c r="A13" s="21">
        <v>9</v>
      </c>
      <c r="B13" s="22" t="s">
        <v>146</v>
      </c>
      <c r="C13" s="23" t="s">
        <v>147</v>
      </c>
      <c r="D13" s="23" t="s">
        <v>148</v>
      </c>
      <c r="E13" s="23" t="s">
        <v>105</v>
      </c>
      <c r="F13" s="23" t="s">
        <v>29</v>
      </c>
      <c r="G13" s="23" t="s">
        <v>149</v>
      </c>
    </row>
    <row r="14" spans="1:7" x14ac:dyDescent="0.25">
      <c r="A14" s="24">
        <v>10</v>
      </c>
      <c r="B14" s="25" t="s">
        <v>150</v>
      </c>
      <c r="C14" s="26" t="s">
        <v>151</v>
      </c>
      <c r="D14" s="26" t="s">
        <v>152</v>
      </c>
      <c r="E14" s="26" t="s">
        <v>105</v>
      </c>
      <c r="F14" s="26" t="s">
        <v>27</v>
      </c>
      <c r="G14" s="26" t="s">
        <v>124</v>
      </c>
    </row>
    <row r="15" spans="1:7" x14ac:dyDescent="0.25">
      <c r="A15" s="21">
        <v>11</v>
      </c>
      <c r="B15" s="22" t="s">
        <v>153</v>
      </c>
      <c r="C15" s="23" t="s">
        <v>154</v>
      </c>
      <c r="D15" s="23" t="s">
        <v>155</v>
      </c>
      <c r="E15" s="23" t="s">
        <v>105</v>
      </c>
      <c r="F15" s="23" t="s">
        <v>30</v>
      </c>
      <c r="G15" s="23" t="s">
        <v>156</v>
      </c>
    </row>
    <row r="16" spans="1:7" x14ac:dyDescent="0.25">
      <c r="A16" s="24">
        <v>12</v>
      </c>
      <c r="B16" s="25" t="s">
        <v>157</v>
      </c>
      <c r="C16" s="26" t="s">
        <v>158</v>
      </c>
      <c r="D16" s="26" t="s">
        <v>159</v>
      </c>
      <c r="E16" s="26" t="s">
        <v>105</v>
      </c>
      <c r="F16" s="26" t="s">
        <v>29</v>
      </c>
      <c r="G16" s="26" t="s">
        <v>124</v>
      </c>
    </row>
    <row r="17" spans="1:7" x14ac:dyDescent="0.25">
      <c r="A17" s="27"/>
      <c r="B17" s="28"/>
      <c r="C17" s="29"/>
      <c r="D17" s="29"/>
      <c r="E17" s="29"/>
      <c r="F17" s="29"/>
      <c r="G17" s="29"/>
    </row>
    <row r="18" spans="1:7" x14ac:dyDescent="0.25">
      <c r="A18" s="27"/>
      <c r="B18" s="28"/>
      <c r="C18" s="29"/>
      <c r="D18" s="29"/>
      <c r="E18" s="29"/>
      <c r="F18" s="29"/>
      <c r="G18" s="29"/>
    </row>
    <row r="19" spans="1:7" x14ac:dyDescent="0.25">
      <c r="A19" s="27"/>
      <c r="B19" s="28"/>
      <c r="C19" s="29"/>
      <c r="D19" s="29"/>
      <c r="E19" s="29"/>
      <c r="F19" s="29"/>
      <c r="G19" s="29"/>
    </row>
    <row r="20" spans="1:7" x14ac:dyDescent="0.25">
      <c r="A20" s="27"/>
      <c r="B20" s="28"/>
      <c r="C20" s="29"/>
      <c r="D20" s="29"/>
      <c r="E20" s="29"/>
      <c r="F20" s="29"/>
      <c r="G20" s="29"/>
    </row>
    <row r="21" spans="1:7" x14ac:dyDescent="0.25">
      <c r="A21" s="27"/>
      <c r="B21" s="28"/>
      <c r="C21" s="29"/>
      <c r="D21" s="29"/>
      <c r="E21" s="29"/>
      <c r="F21" s="29"/>
      <c r="G21" s="29"/>
    </row>
    <row r="22" spans="1:7" x14ac:dyDescent="0.25">
      <c r="A22" s="27"/>
      <c r="B22" s="28"/>
      <c r="C22" s="29"/>
      <c r="D22" s="29"/>
      <c r="E22" s="29"/>
      <c r="F22" s="29"/>
      <c r="G22" s="29"/>
    </row>
    <row r="23" spans="1:7" x14ac:dyDescent="0.25">
      <c r="A23" s="27"/>
      <c r="B23" s="28"/>
      <c r="C23" s="29"/>
      <c r="D23" s="29"/>
      <c r="E23" s="29"/>
      <c r="F23" s="29"/>
      <c r="G23" s="29"/>
    </row>
    <row r="24" spans="1:7" x14ac:dyDescent="0.25">
      <c r="A24" s="27"/>
      <c r="B24" s="28"/>
      <c r="C24" s="29"/>
      <c r="D24" s="29"/>
      <c r="E24" s="29"/>
      <c r="F24" s="29"/>
      <c r="G24" s="29"/>
    </row>
    <row r="25" spans="1:7" x14ac:dyDescent="0.25">
      <c r="A25" s="27"/>
      <c r="B25" s="28"/>
      <c r="C25" s="29"/>
      <c r="D25" s="29"/>
      <c r="E25" s="29"/>
      <c r="F25" s="29"/>
      <c r="G25" s="29"/>
    </row>
    <row r="26" spans="1:7" x14ac:dyDescent="0.25">
      <c r="A26" s="27"/>
      <c r="B26" s="28"/>
      <c r="C26" s="29"/>
      <c r="D26" s="29"/>
      <c r="E26" s="29"/>
      <c r="F26" s="29"/>
      <c r="G26" s="29"/>
    </row>
    <row r="27" spans="1:7" x14ac:dyDescent="0.25">
      <c r="A27" s="27"/>
      <c r="B27" s="28"/>
      <c r="C27" s="29"/>
      <c r="D27" s="29"/>
      <c r="E27" s="29"/>
      <c r="F27" s="29"/>
      <c r="G27" s="29"/>
    </row>
    <row r="28" spans="1:7" x14ac:dyDescent="0.25">
      <c r="A28" s="27"/>
      <c r="B28" s="28"/>
      <c r="C28" s="29"/>
      <c r="D28" s="29"/>
      <c r="E28" s="29"/>
      <c r="F28" s="29"/>
      <c r="G28" s="29"/>
    </row>
    <row r="29" spans="1:7" x14ac:dyDescent="0.25">
      <c r="A29" s="27"/>
      <c r="B29" s="28"/>
      <c r="C29" s="29"/>
      <c r="D29" s="29"/>
      <c r="E29" s="29"/>
      <c r="F29" s="29"/>
      <c r="G29" s="29"/>
    </row>
    <row r="30" spans="1:7" x14ac:dyDescent="0.25">
      <c r="A30" s="27"/>
      <c r="B30" s="28"/>
      <c r="C30" s="29"/>
      <c r="D30" s="29"/>
      <c r="E30" s="29"/>
      <c r="F30" s="29"/>
      <c r="G30" s="29"/>
    </row>
    <row r="31" spans="1:7" x14ac:dyDescent="0.25">
      <c r="A31" s="27"/>
      <c r="B31" s="28"/>
      <c r="C31" s="29"/>
      <c r="D31" s="29"/>
      <c r="E31" s="29"/>
      <c r="F31" s="29"/>
      <c r="G31" s="29"/>
    </row>
    <row r="32" spans="1:7" x14ac:dyDescent="0.25">
      <c r="A32" s="27"/>
      <c r="B32" s="28"/>
      <c r="C32" s="29"/>
      <c r="D32" s="29"/>
      <c r="E32" s="29"/>
      <c r="F32" s="29"/>
      <c r="G32" s="29"/>
    </row>
    <row r="33" spans="1:7" x14ac:dyDescent="0.25">
      <c r="A33" s="27"/>
      <c r="B33" s="28"/>
      <c r="C33" s="29"/>
      <c r="D33" s="29"/>
      <c r="E33" s="29"/>
      <c r="F33" s="29"/>
      <c r="G33" s="29"/>
    </row>
    <row r="34" spans="1:7" x14ac:dyDescent="0.25">
      <c r="A34" s="27"/>
      <c r="B34" s="28"/>
      <c r="C34" s="29"/>
      <c r="D34" s="29"/>
      <c r="E34" s="29"/>
      <c r="F34" s="29"/>
      <c r="G34" s="29"/>
    </row>
    <row r="35" spans="1:7" x14ac:dyDescent="0.25">
      <c r="A35" s="27"/>
      <c r="B35" s="28"/>
      <c r="C35" s="29"/>
      <c r="D35" s="29"/>
      <c r="E35" s="29"/>
      <c r="F35" s="29"/>
      <c r="G35" s="29"/>
    </row>
    <row r="36" spans="1:7" x14ac:dyDescent="0.25">
      <c r="A36" s="27"/>
      <c r="B36" s="28"/>
      <c r="C36" s="29"/>
      <c r="D36" s="29"/>
      <c r="E36" s="29"/>
      <c r="F36" s="29"/>
      <c r="G36" s="29"/>
    </row>
    <row r="37" spans="1:7" x14ac:dyDescent="0.25">
      <c r="A37" s="27"/>
      <c r="B37" s="28"/>
      <c r="C37" s="29"/>
      <c r="D37" s="29"/>
      <c r="E37" s="29"/>
      <c r="F37" s="29"/>
      <c r="G37" s="29"/>
    </row>
    <row r="38" spans="1:7" x14ac:dyDescent="0.25">
      <c r="A38" s="27"/>
      <c r="B38" s="28"/>
      <c r="C38" s="29"/>
      <c r="D38" s="29"/>
      <c r="E38" s="29"/>
      <c r="F38" s="29"/>
      <c r="G38" s="29"/>
    </row>
    <row r="39" spans="1:7" x14ac:dyDescent="0.25">
      <c r="A39" s="27"/>
      <c r="B39" s="28"/>
      <c r="C39" s="29"/>
      <c r="D39" s="29"/>
      <c r="E39" s="29"/>
      <c r="F39" s="29"/>
      <c r="G39" s="29"/>
    </row>
    <row r="40" spans="1:7" x14ac:dyDescent="0.25">
      <c r="A40" s="27"/>
      <c r="B40" s="28"/>
      <c r="C40" s="29"/>
      <c r="D40" s="29"/>
      <c r="E40" s="29"/>
      <c r="F40" s="29"/>
      <c r="G40" s="29"/>
    </row>
    <row r="41" spans="1:7" x14ac:dyDescent="0.25">
      <c r="A41" s="27"/>
      <c r="B41" s="28"/>
      <c r="C41" s="29"/>
      <c r="D41" s="29"/>
      <c r="E41" s="29"/>
      <c r="F41" s="29"/>
      <c r="G41" s="29"/>
    </row>
    <row r="42" spans="1:7" x14ac:dyDescent="0.25">
      <c r="A42" s="27"/>
      <c r="B42" s="28"/>
      <c r="C42" s="29"/>
      <c r="D42" s="29"/>
      <c r="E42" s="29"/>
      <c r="F42" s="29"/>
      <c r="G42" s="29"/>
    </row>
    <row r="43" spans="1:7" x14ac:dyDescent="0.25">
      <c r="A43" s="27"/>
      <c r="B43" s="28"/>
      <c r="C43" s="29"/>
      <c r="D43" s="29"/>
      <c r="E43" s="29"/>
      <c r="F43" s="29"/>
      <c r="G43" s="29"/>
    </row>
    <row r="44" spans="1:7" x14ac:dyDescent="0.25">
      <c r="A44" s="27"/>
      <c r="B44" s="28"/>
      <c r="C44" s="29"/>
      <c r="D44" s="29"/>
      <c r="E44" s="29"/>
      <c r="F44" s="29"/>
      <c r="G44" s="29"/>
    </row>
    <row r="45" spans="1:7" x14ac:dyDescent="0.25">
      <c r="A45" s="27"/>
      <c r="B45" s="28"/>
      <c r="C45" s="29"/>
      <c r="D45" s="29"/>
      <c r="E45" s="29"/>
      <c r="F45" s="29"/>
      <c r="G45" s="29"/>
    </row>
    <row r="46" spans="1:7" x14ac:dyDescent="0.25">
      <c r="A46" s="27"/>
      <c r="B46" s="28"/>
      <c r="C46" s="29"/>
      <c r="D46" s="29"/>
      <c r="E46" s="29"/>
      <c r="F46" s="29"/>
      <c r="G46" s="29"/>
    </row>
    <row r="47" spans="1:7" x14ac:dyDescent="0.25">
      <c r="A47" s="27"/>
      <c r="B47" s="28"/>
      <c r="C47" s="29"/>
      <c r="D47" s="29"/>
      <c r="E47" s="29"/>
      <c r="F47" s="29"/>
      <c r="G47" s="29"/>
    </row>
    <row r="48" spans="1:7" x14ac:dyDescent="0.25">
      <c r="A48" s="27"/>
      <c r="B48" s="28"/>
      <c r="C48" s="29"/>
      <c r="D48" s="29"/>
      <c r="E48" s="29"/>
      <c r="F48" s="29"/>
      <c r="G48" s="29"/>
    </row>
    <row r="49" spans="1:7" x14ac:dyDescent="0.25">
      <c r="A49" s="27"/>
      <c r="B49" s="28"/>
      <c r="C49" s="29"/>
      <c r="D49" s="29"/>
      <c r="E49" s="29"/>
      <c r="F49" s="29"/>
      <c r="G49" s="29"/>
    </row>
    <row r="50" spans="1:7" x14ac:dyDescent="0.25">
      <c r="A50" s="27"/>
      <c r="B50" s="28"/>
      <c r="C50" s="29"/>
      <c r="D50" s="29"/>
      <c r="E50" s="29"/>
      <c r="F50" s="29"/>
      <c r="G50" s="29"/>
    </row>
    <row r="51" spans="1:7" x14ac:dyDescent="0.25">
      <c r="A51" s="27"/>
      <c r="B51" s="28"/>
      <c r="C51" s="29"/>
      <c r="D51" s="29"/>
      <c r="E51" s="29"/>
      <c r="F51" s="29"/>
      <c r="G51" s="29"/>
    </row>
    <row r="52" spans="1:7" x14ac:dyDescent="0.25">
      <c r="A52" s="27"/>
      <c r="B52" s="28"/>
      <c r="C52" s="29"/>
      <c r="D52" s="29"/>
      <c r="E52" s="29"/>
      <c r="F52" s="29"/>
      <c r="G52" s="29"/>
    </row>
    <row r="53" spans="1:7" x14ac:dyDescent="0.25">
      <c r="A53" s="27"/>
      <c r="B53" s="28"/>
      <c r="C53" s="29"/>
      <c r="D53" s="29"/>
      <c r="E53" s="29"/>
      <c r="F53" s="29"/>
      <c r="G53" s="29"/>
    </row>
    <row r="54" spans="1:7" x14ac:dyDescent="0.25">
      <c r="A54" s="27"/>
      <c r="B54" s="28"/>
      <c r="C54" s="29"/>
      <c r="D54" s="29"/>
      <c r="E54" s="29"/>
      <c r="F54" s="29"/>
      <c r="G54" s="29"/>
    </row>
    <row r="55" spans="1:7" x14ac:dyDescent="0.25">
      <c r="A55" s="27"/>
      <c r="B55" s="28"/>
      <c r="C55" s="29"/>
      <c r="D55" s="29"/>
      <c r="E55" s="29"/>
      <c r="F55" s="29"/>
      <c r="G55" s="29"/>
    </row>
    <row r="56" spans="1:7" x14ac:dyDescent="0.25">
      <c r="A56" s="27"/>
      <c r="B56" s="28"/>
      <c r="C56" s="29"/>
      <c r="D56" s="29"/>
      <c r="E56" s="29"/>
      <c r="F56" s="29"/>
      <c r="G56" s="29"/>
    </row>
    <row r="57" spans="1:7" x14ac:dyDescent="0.25">
      <c r="A57" s="27"/>
      <c r="B57" s="28"/>
      <c r="C57" s="29"/>
      <c r="D57" s="29"/>
      <c r="E57" s="29"/>
      <c r="F57" s="29"/>
      <c r="G57" s="29"/>
    </row>
    <row r="58" spans="1:7" x14ac:dyDescent="0.25">
      <c r="A58" s="27"/>
      <c r="B58" s="28"/>
      <c r="C58" s="29"/>
      <c r="D58" s="29"/>
      <c r="E58" s="29"/>
      <c r="F58" s="29"/>
      <c r="G58" s="29"/>
    </row>
    <row r="59" spans="1:7" x14ac:dyDescent="0.25">
      <c r="A59" s="27"/>
      <c r="B59" s="28"/>
      <c r="C59" s="29"/>
      <c r="D59" s="29"/>
      <c r="E59" s="29"/>
      <c r="F59" s="29"/>
      <c r="G59" s="29"/>
    </row>
    <row r="60" spans="1:7" x14ac:dyDescent="0.25">
      <c r="A60" s="27"/>
      <c r="B60" s="28"/>
      <c r="C60" s="29"/>
      <c r="D60" s="29"/>
      <c r="E60" s="29"/>
      <c r="F60" s="29"/>
      <c r="G60" s="29"/>
    </row>
  </sheetData>
  <autoFilter ref="A4:G4"/>
  <mergeCells count="2">
    <mergeCell ref="A1:G1"/>
    <mergeCell ref="A2:G2"/>
  </mergeCells>
  <conditionalFormatting sqref="F5:F60">
    <cfRule type="containsText" dxfId="8" priority="1">
      <formula>NOT(ISERROR(SEARCH("Done",F5)))</formula>
    </cfRule>
    <cfRule type="containsText" dxfId="9" priority="2">
      <formula>NOT(ISERROR(SEARCH("Needs fixing",F5)))</formula>
    </cfRule>
    <cfRule type="containsText" dxfId="10" priority="3">
      <formula>NOT(ISERROR(SEARCH("In progress",F5)))</formula>
    </cfRule>
    <cfRule type="containsText" dxfId="11" priority="4">
      <formula>NOT(ISERROR(SEARCH("Not applicable",F5)))</formula>
    </cfRule>
  </conditionalFormatting>
  <dataValidations count="1">
    <dataValidation type="list" allowBlank="1" showErrorMessage="1" errorTitle="Status" error="Pick a value from the dropdown list." sqref="F5:F60">
      <formula1>"Not started,In progress,Done,Needs fixing,Not applicable"</formula1>
    </dataValidation>
  </dataValidations>
  <pageMargins left="0.4" right="0.4" top="0.5" bottom="0.6" header="0.3" footer="0.3"/>
  <pageSetup paperSize="9" orientation="landscape" fitToWidth="1" fitToHeight="0"/>
  <headerFooter>
    <oddFooter>&amp;L&amp;8JIN Design · Free template: jin-design.com/resources/templates/website-pdpa-checklist/ · General information, not legal advice&amp;R&amp;8Page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0"/>
  <sheetViews>
    <sheetView workbookViewId="0" showGridLines="0">
      <pane xSplit="2" ySplit="4" topLeftCell="C5" activePane="bottomRight" state="frozen"/>
      <selection pane="bottomRight"/>
    </sheetView>
  </sheetViews>
  <sheetFormatPr defaultRowHeight="15" outlineLevelRow="0" outlineLevelCol="0" x14ac:dyDescent="55"/>
  <cols>
    <col min="1" max="1" width="5" customWidth="1"/>
    <col min="2" max="2" width="18" customWidth="1"/>
    <col min="3" max="3" width="24" customWidth="1"/>
    <col min="4" max="4" width="32" customWidth="1"/>
    <col min="5" max="5" width="22" customWidth="1"/>
    <col min="6" max="6" width="26" customWidth="1"/>
    <col min="7" max="7" width="18" customWidth="1"/>
    <col min="8" max="8" width="10" customWidth="1"/>
    <col min="9" max="9" width="11" customWidth="1"/>
    <col min="10" max="11" width="13" customWidth="1"/>
    <col min="12" max="12" width="34" customWidth="1"/>
  </cols>
  <sheetData>
    <row r="1" ht="32" customHeight="1" spans="1:12" x14ac:dyDescent="0.25">
      <c r="A1" s="1" t="s">
        <v>160</v>
      </c>
      <c r="B1" s="1"/>
      <c r="C1" s="1"/>
      <c r="D1" s="1"/>
      <c r="E1" s="1"/>
      <c r="F1" s="1"/>
      <c r="G1" s="1"/>
      <c r="H1" s="1"/>
      <c r="I1" s="1"/>
      <c r="J1" s="1"/>
      <c r="K1" s="1"/>
      <c r="L1" s="1"/>
    </row>
    <row r="2" ht="42" customHeight="1" spans="1:12" x14ac:dyDescent="0.25">
      <c r="A2" s="2" t="s">
        <v>161</v>
      </c>
      <c r="B2" s="2"/>
      <c r="C2" s="2"/>
      <c r="D2" s="2"/>
      <c r="E2" s="2"/>
      <c r="F2" s="2"/>
      <c r="G2" s="2"/>
      <c r="H2" s="2"/>
      <c r="I2" s="2"/>
      <c r="J2" s="2"/>
      <c r="K2" s="2"/>
      <c r="L2" s="2"/>
    </row>
    <row r="4" ht="30" customHeight="1" spans="1:12" x14ac:dyDescent="0.25">
      <c r="A4" s="20" t="s">
        <v>57</v>
      </c>
      <c r="B4" s="20" t="s">
        <v>162</v>
      </c>
      <c r="C4" s="20" t="s">
        <v>163</v>
      </c>
      <c r="D4" s="20" t="s">
        <v>164</v>
      </c>
      <c r="E4" s="20" t="s">
        <v>165</v>
      </c>
      <c r="F4" s="20" t="s">
        <v>166</v>
      </c>
      <c r="G4" s="20" t="s">
        <v>62</v>
      </c>
      <c r="H4" s="20" t="s">
        <v>167</v>
      </c>
      <c r="I4" s="20" t="s">
        <v>168</v>
      </c>
      <c r="J4" s="20" t="s">
        <v>66</v>
      </c>
      <c r="K4" s="20" t="s">
        <v>67</v>
      </c>
      <c r="L4" s="20" t="s">
        <v>68</v>
      </c>
    </row>
    <row r="5" spans="1:12" x14ac:dyDescent="0.25">
      <c r="A5" s="21">
        <v>1</v>
      </c>
      <c r="B5" s="22" t="s">
        <v>169</v>
      </c>
      <c r="C5" s="23" t="s">
        <v>170</v>
      </c>
      <c r="D5" s="23" t="s">
        <v>171</v>
      </c>
      <c r="E5" s="23" t="s">
        <v>172</v>
      </c>
      <c r="F5" s="23" t="s">
        <v>173</v>
      </c>
      <c r="G5" s="23" t="s">
        <v>174</v>
      </c>
      <c r="H5" s="21" t="s">
        <v>72</v>
      </c>
      <c r="I5" s="21" t="s">
        <v>103</v>
      </c>
      <c r="J5" s="23" t="s">
        <v>92</v>
      </c>
      <c r="K5" s="23" t="s">
        <v>27</v>
      </c>
      <c r="L5" s="23" t="s">
        <v>175</v>
      </c>
    </row>
    <row r="6" spans="1:12" x14ac:dyDescent="0.25">
      <c r="A6" s="24">
        <v>2</v>
      </c>
      <c r="B6" s="25" t="s">
        <v>176</v>
      </c>
      <c r="C6" s="26" t="s">
        <v>177</v>
      </c>
      <c r="D6" s="26" t="s">
        <v>178</v>
      </c>
      <c r="E6" s="26" t="s">
        <v>179</v>
      </c>
      <c r="F6" s="26" t="s">
        <v>180</v>
      </c>
      <c r="G6" s="26" t="s">
        <v>89</v>
      </c>
      <c r="H6" s="24" t="s">
        <v>72</v>
      </c>
      <c r="I6" s="24" t="s">
        <v>72</v>
      </c>
      <c r="J6" s="26" t="s">
        <v>98</v>
      </c>
      <c r="K6" s="26" t="s">
        <v>26</v>
      </c>
      <c r="L6" s="26" t="s">
        <v>181</v>
      </c>
    </row>
    <row r="7" spans="1:12" x14ac:dyDescent="0.25">
      <c r="A7" s="21">
        <v>3</v>
      </c>
      <c r="B7" s="22" t="s">
        <v>182</v>
      </c>
      <c r="C7" s="23" t="s">
        <v>183</v>
      </c>
      <c r="D7" s="23" t="s">
        <v>184</v>
      </c>
      <c r="E7" s="23" t="s">
        <v>185</v>
      </c>
      <c r="F7" s="23" t="s">
        <v>186</v>
      </c>
      <c r="G7" s="23" t="s">
        <v>174</v>
      </c>
      <c r="H7" s="21" t="s">
        <v>72</v>
      </c>
      <c r="I7" s="21" t="s">
        <v>103</v>
      </c>
      <c r="J7" s="23" t="s">
        <v>92</v>
      </c>
      <c r="K7" s="23" t="s">
        <v>28</v>
      </c>
      <c r="L7" s="23" t="s">
        <v>187</v>
      </c>
    </row>
    <row r="8" spans="1:12" x14ac:dyDescent="0.25">
      <c r="A8" s="24">
        <v>4</v>
      </c>
      <c r="B8" s="25" t="s">
        <v>188</v>
      </c>
      <c r="C8" s="26" t="s">
        <v>189</v>
      </c>
      <c r="D8" s="26" t="s">
        <v>190</v>
      </c>
      <c r="E8" s="26" t="s">
        <v>191</v>
      </c>
      <c r="F8" s="26" t="s">
        <v>192</v>
      </c>
      <c r="G8" s="26" t="s">
        <v>82</v>
      </c>
      <c r="H8" s="24" t="s">
        <v>72</v>
      </c>
      <c r="I8" s="24" t="s">
        <v>193</v>
      </c>
      <c r="J8" s="26" t="s">
        <v>105</v>
      </c>
      <c r="K8" s="26" t="s">
        <v>26</v>
      </c>
      <c r="L8" s="26" t="s">
        <v>124</v>
      </c>
    </row>
    <row r="9" spans="1:12" x14ac:dyDescent="0.25">
      <c r="A9" s="21">
        <v>5</v>
      </c>
      <c r="B9" s="22" t="s">
        <v>194</v>
      </c>
      <c r="C9" s="23" t="s">
        <v>195</v>
      </c>
      <c r="D9" s="23" t="s">
        <v>196</v>
      </c>
      <c r="E9" s="23" t="s">
        <v>197</v>
      </c>
      <c r="F9" s="23" t="s">
        <v>198</v>
      </c>
      <c r="G9" s="23" t="s">
        <v>89</v>
      </c>
      <c r="H9" s="21" t="s">
        <v>72</v>
      </c>
      <c r="I9" s="21" t="s">
        <v>193</v>
      </c>
      <c r="J9" s="23" t="s">
        <v>98</v>
      </c>
      <c r="K9" s="23" t="s">
        <v>26</v>
      </c>
      <c r="L9" s="23" t="s">
        <v>124</v>
      </c>
    </row>
    <row r="10" spans="1:12" x14ac:dyDescent="0.25">
      <c r="A10" s="24">
        <v>6</v>
      </c>
      <c r="B10" s="25" t="s">
        <v>199</v>
      </c>
      <c r="C10" s="26" t="s">
        <v>200</v>
      </c>
      <c r="D10" s="26" t="s">
        <v>201</v>
      </c>
      <c r="E10" s="26" t="s">
        <v>202</v>
      </c>
      <c r="F10" s="26" t="s">
        <v>203</v>
      </c>
      <c r="G10" s="26" t="s">
        <v>73</v>
      </c>
      <c r="H10" s="24" t="s">
        <v>103</v>
      </c>
      <c r="I10" s="24" t="s">
        <v>193</v>
      </c>
      <c r="J10" s="26" t="s">
        <v>77</v>
      </c>
      <c r="K10" s="26" t="s">
        <v>28</v>
      </c>
      <c r="L10" s="26" t="s">
        <v>204</v>
      </c>
    </row>
    <row r="11" spans="1:12" x14ac:dyDescent="0.25">
      <c r="A11" s="21">
        <v>7</v>
      </c>
      <c r="B11" s="22" t="s">
        <v>205</v>
      </c>
      <c r="C11" s="23" t="s">
        <v>206</v>
      </c>
      <c r="D11" s="23" t="s">
        <v>207</v>
      </c>
      <c r="E11" s="23" t="s">
        <v>208</v>
      </c>
      <c r="F11" s="23" t="s">
        <v>209</v>
      </c>
      <c r="G11" s="23" t="s">
        <v>210</v>
      </c>
      <c r="H11" s="21" t="s">
        <v>103</v>
      </c>
      <c r="I11" s="21" t="s">
        <v>193</v>
      </c>
      <c r="J11" s="23" t="s">
        <v>92</v>
      </c>
      <c r="K11" s="23" t="s">
        <v>29</v>
      </c>
      <c r="L11" s="23" t="s">
        <v>211</v>
      </c>
    </row>
    <row r="12" spans="1:12" x14ac:dyDescent="0.25">
      <c r="A12" s="24">
        <v>8</v>
      </c>
      <c r="B12" s="25" t="s">
        <v>212</v>
      </c>
      <c r="C12" s="26" t="s">
        <v>213</v>
      </c>
      <c r="D12" s="26" t="s">
        <v>214</v>
      </c>
      <c r="E12" s="26" t="s">
        <v>215</v>
      </c>
      <c r="F12" s="26" t="s">
        <v>30</v>
      </c>
      <c r="G12" s="26" t="s">
        <v>216</v>
      </c>
      <c r="H12" s="24" t="s">
        <v>72</v>
      </c>
      <c r="I12" s="24" t="s">
        <v>193</v>
      </c>
      <c r="J12" s="26" t="s">
        <v>92</v>
      </c>
      <c r="K12" s="26" t="s">
        <v>26</v>
      </c>
      <c r="L12" s="26" t="s">
        <v>217</v>
      </c>
    </row>
    <row r="13" spans="1:12" x14ac:dyDescent="0.25">
      <c r="A13" s="27"/>
      <c r="B13" s="28"/>
      <c r="C13" s="29"/>
      <c r="D13" s="29"/>
      <c r="E13" s="29"/>
      <c r="F13" s="29"/>
      <c r="G13" s="29"/>
      <c r="H13" s="27"/>
      <c r="I13" s="27"/>
      <c r="J13" s="29"/>
      <c r="K13" s="29"/>
      <c r="L13" s="29"/>
    </row>
    <row r="14" spans="1:12" x14ac:dyDescent="0.25">
      <c r="A14" s="27"/>
      <c r="B14" s="28"/>
      <c r="C14" s="29"/>
      <c r="D14" s="29"/>
      <c r="E14" s="29"/>
      <c r="F14" s="29"/>
      <c r="G14" s="29"/>
      <c r="H14" s="27"/>
      <c r="I14" s="27"/>
      <c r="J14" s="29"/>
      <c r="K14" s="29"/>
      <c r="L14" s="29"/>
    </row>
    <row r="15" spans="1:12" x14ac:dyDescent="0.25">
      <c r="A15" s="27"/>
      <c r="B15" s="28"/>
      <c r="C15" s="29"/>
      <c r="D15" s="29"/>
      <c r="E15" s="29"/>
      <c r="F15" s="29"/>
      <c r="G15" s="29"/>
      <c r="H15" s="27"/>
      <c r="I15" s="27"/>
      <c r="J15" s="29"/>
      <c r="K15" s="29"/>
      <c r="L15" s="29"/>
    </row>
    <row r="16" spans="1:12" x14ac:dyDescent="0.25">
      <c r="A16" s="27"/>
      <c r="B16" s="28"/>
      <c r="C16" s="29"/>
      <c r="D16" s="29"/>
      <c r="E16" s="29"/>
      <c r="F16" s="29"/>
      <c r="G16" s="29"/>
      <c r="H16" s="27"/>
      <c r="I16" s="27"/>
      <c r="J16" s="29"/>
      <c r="K16" s="29"/>
      <c r="L16" s="29"/>
    </row>
    <row r="17" spans="1:12" x14ac:dyDescent="0.25">
      <c r="A17" s="27"/>
      <c r="B17" s="28"/>
      <c r="C17" s="29"/>
      <c r="D17" s="29"/>
      <c r="E17" s="29"/>
      <c r="F17" s="29"/>
      <c r="G17" s="29"/>
      <c r="H17" s="27"/>
      <c r="I17" s="27"/>
      <c r="J17" s="29"/>
      <c r="K17" s="29"/>
      <c r="L17" s="29"/>
    </row>
    <row r="18" spans="1:12" x14ac:dyDescent="0.25">
      <c r="A18" s="27"/>
      <c r="B18" s="28"/>
      <c r="C18" s="29"/>
      <c r="D18" s="29"/>
      <c r="E18" s="29"/>
      <c r="F18" s="29"/>
      <c r="G18" s="29"/>
      <c r="H18" s="27"/>
      <c r="I18" s="27"/>
      <c r="J18" s="29"/>
      <c r="K18" s="29"/>
      <c r="L18" s="29"/>
    </row>
    <row r="19" spans="1:12" x14ac:dyDescent="0.25">
      <c r="A19" s="27"/>
      <c r="B19" s="28"/>
      <c r="C19" s="29"/>
      <c r="D19" s="29"/>
      <c r="E19" s="29"/>
      <c r="F19" s="29"/>
      <c r="G19" s="29"/>
      <c r="H19" s="27"/>
      <c r="I19" s="27"/>
      <c r="J19" s="29"/>
      <c r="K19" s="29"/>
      <c r="L19" s="29"/>
    </row>
    <row r="20" spans="1:12" x14ac:dyDescent="0.25">
      <c r="A20" s="27"/>
      <c r="B20" s="28"/>
      <c r="C20" s="29"/>
      <c r="D20" s="29"/>
      <c r="E20" s="29"/>
      <c r="F20" s="29"/>
      <c r="G20" s="29"/>
      <c r="H20" s="27"/>
      <c r="I20" s="27"/>
      <c r="J20" s="29"/>
      <c r="K20" s="29"/>
      <c r="L20" s="29"/>
    </row>
    <row r="21" spans="1:12" x14ac:dyDescent="0.25">
      <c r="A21" s="27"/>
      <c r="B21" s="28"/>
      <c r="C21" s="29"/>
      <c r="D21" s="29"/>
      <c r="E21" s="29"/>
      <c r="F21" s="29"/>
      <c r="G21" s="29"/>
      <c r="H21" s="27"/>
      <c r="I21" s="27"/>
      <c r="J21" s="29"/>
      <c r="K21" s="29"/>
      <c r="L21" s="29"/>
    </row>
    <row r="22" spans="1:12" x14ac:dyDescent="0.25">
      <c r="A22" s="27"/>
      <c r="B22" s="28"/>
      <c r="C22" s="29"/>
      <c r="D22" s="29"/>
      <c r="E22" s="29"/>
      <c r="F22" s="29"/>
      <c r="G22" s="29"/>
      <c r="H22" s="27"/>
      <c r="I22" s="27"/>
      <c r="J22" s="29"/>
      <c r="K22" s="29"/>
      <c r="L22" s="29"/>
    </row>
    <row r="23" spans="1:12" x14ac:dyDescent="0.25">
      <c r="A23" s="27"/>
      <c r="B23" s="28"/>
      <c r="C23" s="29"/>
      <c r="D23" s="29"/>
      <c r="E23" s="29"/>
      <c r="F23" s="29"/>
      <c r="G23" s="29"/>
      <c r="H23" s="27"/>
      <c r="I23" s="27"/>
      <c r="J23" s="29"/>
      <c r="K23" s="29"/>
      <c r="L23" s="29"/>
    </row>
    <row r="24" spans="1:12" x14ac:dyDescent="0.25">
      <c r="A24" s="27"/>
      <c r="B24" s="28"/>
      <c r="C24" s="29"/>
      <c r="D24" s="29"/>
      <c r="E24" s="29"/>
      <c r="F24" s="29"/>
      <c r="G24" s="29"/>
      <c r="H24" s="27"/>
      <c r="I24" s="27"/>
      <c r="J24" s="29"/>
      <c r="K24" s="29"/>
      <c r="L24" s="29"/>
    </row>
    <row r="25" spans="1:12" x14ac:dyDescent="0.25">
      <c r="A25" s="27"/>
      <c r="B25" s="28"/>
      <c r="C25" s="29"/>
      <c r="D25" s="29"/>
      <c r="E25" s="29"/>
      <c r="F25" s="29"/>
      <c r="G25" s="29"/>
      <c r="H25" s="27"/>
      <c r="I25" s="27"/>
      <c r="J25" s="29"/>
      <c r="K25" s="29"/>
      <c r="L25" s="29"/>
    </row>
    <row r="26" spans="1:12" x14ac:dyDescent="0.25">
      <c r="A26" s="27"/>
      <c r="B26" s="28"/>
      <c r="C26" s="29"/>
      <c r="D26" s="29"/>
      <c r="E26" s="29"/>
      <c r="F26" s="29"/>
      <c r="G26" s="29"/>
      <c r="H26" s="27"/>
      <c r="I26" s="27"/>
      <c r="J26" s="29"/>
      <c r="K26" s="29"/>
      <c r="L26" s="29"/>
    </row>
    <row r="27" spans="1:12" x14ac:dyDescent="0.25">
      <c r="A27" s="27"/>
      <c r="B27" s="28"/>
      <c r="C27" s="29"/>
      <c r="D27" s="29"/>
      <c r="E27" s="29"/>
      <c r="F27" s="29"/>
      <c r="G27" s="29"/>
      <c r="H27" s="27"/>
      <c r="I27" s="27"/>
      <c r="J27" s="29"/>
      <c r="K27" s="29"/>
      <c r="L27" s="29"/>
    </row>
    <row r="28" spans="1:12" x14ac:dyDescent="0.25">
      <c r="A28" s="27"/>
      <c r="B28" s="28"/>
      <c r="C28" s="29"/>
      <c r="D28" s="29"/>
      <c r="E28" s="29"/>
      <c r="F28" s="29"/>
      <c r="G28" s="29"/>
      <c r="H28" s="27"/>
      <c r="I28" s="27"/>
      <c r="J28" s="29"/>
      <c r="K28" s="29"/>
      <c r="L28" s="29"/>
    </row>
    <row r="29" spans="1:12" x14ac:dyDescent="0.25">
      <c r="A29" s="27"/>
      <c r="B29" s="28"/>
      <c r="C29" s="29"/>
      <c r="D29" s="29"/>
      <c r="E29" s="29"/>
      <c r="F29" s="29"/>
      <c r="G29" s="29"/>
      <c r="H29" s="27"/>
      <c r="I29" s="27"/>
      <c r="J29" s="29"/>
      <c r="K29" s="29"/>
      <c r="L29" s="29"/>
    </row>
    <row r="30" spans="1:12" x14ac:dyDescent="0.25">
      <c r="A30" s="27"/>
      <c r="B30" s="28"/>
      <c r="C30" s="29"/>
      <c r="D30" s="29"/>
      <c r="E30" s="29"/>
      <c r="F30" s="29"/>
      <c r="G30" s="29"/>
      <c r="H30" s="27"/>
      <c r="I30" s="27"/>
      <c r="J30" s="29"/>
      <c r="K30" s="29"/>
      <c r="L30" s="29"/>
    </row>
    <row r="31" spans="1:12" x14ac:dyDescent="0.25">
      <c r="A31" s="27"/>
      <c r="B31" s="28"/>
      <c r="C31" s="29"/>
      <c r="D31" s="29"/>
      <c r="E31" s="29"/>
      <c r="F31" s="29"/>
      <c r="G31" s="29"/>
      <c r="H31" s="27"/>
      <c r="I31" s="27"/>
      <c r="J31" s="29"/>
      <c r="K31" s="29"/>
      <c r="L31" s="29"/>
    </row>
    <row r="32" spans="1:12" x14ac:dyDescent="0.25">
      <c r="A32" s="27"/>
      <c r="B32" s="28"/>
      <c r="C32" s="29"/>
      <c r="D32" s="29"/>
      <c r="E32" s="29"/>
      <c r="F32" s="29"/>
      <c r="G32" s="29"/>
      <c r="H32" s="27"/>
      <c r="I32" s="27"/>
      <c r="J32" s="29"/>
      <c r="K32" s="29"/>
      <c r="L32" s="29"/>
    </row>
    <row r="33" spans="1:12" x14ac:dyDescent="0.25">
      <c r="A33" s="27"/>
      <c r="B33" s="28"/>
      <c r="C33" s="29"/>
      <c r="D33" s="29"/>
      <c r="E33" s="29"/>
      <c r="F33" s="29"/>
      <c r="G33" s="29"/>
      <c r="H33" s="27"/>
      <c r="I33" s="27"/>
      <c r="J33" s="29"/>
      <c r="K33" s="29"/>
      <c r="L33" s="29"/>
    </row>
    <row r="34" spans="1:12" x14ac:dyDescent="0.25">
      <c r="A34" s="27"/>
      <c r="B34" s="28"/>
      <c r="C34" s="29"/>
      <c r="D34" s="29"/>
      <c r="E34" s="29"/>
      <c r="F34" s="29"/>
      <c r="G34" s="29"/>
      <c r="H34" s="27"/>
      <c r="I34" s="27"/>
      <c r="J34" s="29"/>
      <c r="K34" s="29"/>
      <c r="L34" s="29"/>
    </row>
    <row r="35" spans="1:12" x14ac:dyDescent="0.25">
      <c r="A35" s="27"/>
      <c r="B35" s="28"/>
      <c r="C35" s="29"/>
      <c r="D35" s="29"/>
      <c r="E35" s="29"/>
      <c r="F35" s="29"/>
      <c r="G35" s="29"/>
      <c r="H35" s="27"/>
      <c r="I35" s="27"/>
      <c r="J35" s="29"/>
      <c r="K35" s="29"/>
      <c r="L35" s="29"/>
    </row>
    <row r="36" spans="1:12" x14ac:dyDescent="0.25">
      <c r="A36" s="27"/>
      <c r="B36" s="28"/>
      <c r="C36" s="29"/>
      <c r="D36" s="29"/>
      <c r="E36" s="29"/>
      <c r="F36" s="29"/>
      <c r="G36" s="29"/>
      <c r="H36" s="27"/>
      <c r="I36" s="27"/>
      <c r="J36" s="29"/>
      <c r="K36" s="29"/>
      <c r="L36" s="29"/>
    </row>
    <row r="37" spans="1:12" x14ac:dyDescent="0.25">
      <c r="A37" s="27"/>
      <c r="B37" s="28"/>
      <c r="C37" s="29"/>
      <c r="D37" s="29"/>
      <c r="E37" s="29"/>
      <c r="F37" s="29"/>
      <c r="G37" s="29"/>
      <c r="H37" s="27"/>
      <c r="I37" s="27"/>
      <c r="J37" s="29"/>
      <c r="K37" s="29"/>
      <c r="L37" s="29"/>
    </row>
    <row r="38" spans="1:12" x14ac:dyDescent="0.25">
      <c r="A38" s="27"/>
      <c r="B38" s="28"/>
      <c r="C38" s="29"/>
      <c r="D38" s="29"/>
      <c r="E38" s="29"/>
      <c r="F38" s="29"/>
      <c r="G38" s="29"/>
      <c r="H38" s="27"/>
      <c r="I38" s="27"/>
      <c r="J38" s="29"/>
      <c r="K38" s="29"/>
      <c r="L38" s="29"/>
    </row>
    <row r="39" spans="1:12" x14ac:dyDescent="0.25">
      <c r="A39" s="27"/>
      <c r="B39" s="28"/>
      <c r="C39" s="29"/>
      <c r="D39" s="29"/>
      <c r="E39" s="29"/>
      <c r="F39" s="29"/>
      <c r="G39" s="29"/>
      <c r="H39" s="27"/>
      <c r="I39" s="27"/>
      <c r="J39" s="29"/>
      <c r="K39" s="29"/>
      <c r="L39" s="29"/>
    </row>
    <row r="40" spans="1:12" x14ac:dyDescent="0.25">
      <c r="A40" s="27"/>
      <c r="B40" s="28"/>
      <c r="C40" s="29"/>
      <c r="D40" s="29"/>
      <c r="E40" s="29"/>
      <c r="F40" s="29"/>
      <c r="G40" s="29"/>
      <c r="H40" s="27"/>
      <c r="I40" s="27"/>
      <c r="J40" s="29"/>
      <c r="K40" s="29"/>
      <c r="L40" s="29"/>
    </row>
    <row r="41" spans="1:12" x14ac:dyDescent="0.25">
      <c r="A41" s="27"/>
      <c r="B41" s="28"/>
      <c r="C41" s="29"/>
      <c r="D41" s="29"/>
      <c r="E41" s="29"/>
      <c r="F41" s="29"/>
      <c r="G41" s="29"/>
      <c r="H41" s="27"/>
      <c r="I41" s="27"/>
      <c r="J41" s="29"/>
      <c r="K41" s="29"/>
      <c r="L41" s="29"/>
    </row>
    <row r="42" spans="1:12" x14ac:dyDescent="0.25">
      <c r="A42" s="27"/>
      <c r="B42" s="28"/>
      <c r="C42" s="29"/>
      <c r="D42" s="29"/>
      <c r="E42" s="29"/>
      <c r="F42" s="29"/>
      <c r="G42" s="29"/>
      <c r="H42" s="27"/>
      <c r="I42" s="27"/>
      <c r="J42" s="29"/>
      <c r="K42" s="29"/>
      <c r="L42" s="29"/>
    </row>
    <row r="43" spans="1:12" x14ac:dyDescent="0.25">
      <c r="A43" s="27"/>
      <c r="B43" s="28"/>
      <c r="C43" s="29"/>
      <c r="D43" s="29"/>
      <c r="E43" s="29"/>
      <c r="F43" s="29"/>
      <c r="G43" s="29"/>
      <c r="H43" s="27"/>
      <c r="I43" s="27"/>
      <c r="J43" s="29"/>
      <c r="K43" s="29"/>
      <c r="L43" s="29"/>
    </row>
    <row r="44" spans="1:12" x14ac:dyDescent="0.25">
      <c r="A44" s="27"/>
      <c r="B44" s="28"/>
      <c r="C44" s="29"/>
      <c r="D44" s="29"/>
      <c r="E44" s="29"/>
      <c r="F44" s="29"/>
      <c r="G44" s="29"/>
      <c r="H44" s="27"/>
      <c r="I44" s="27"/>
      <c r="J44" s="29"/>
      <c r="K44" s="29"/>
      <c r="L44" s="29"/>
    </row>
    <row r="45" spans="1:12" x14ac:dyDescent="0.25">
      <c r="A45" s="27"/>
      <c r="B45" s="28"/>
      <c r="C45" s="29"/>
      <c r="D45" s="29"/>
      <c r="E45" s="29"/>
      <c r="F45" s="29"/>
      <c r="G45" s="29"/>
      <c r="H45" s="27"/>
      <c r="I45" s="27"/>
      <c r="J45" s="29"/>
      <c r="K45" s="29"/>
      <c r="L45" s="29"/>
    </row>
    <row r="46" spans="1:12" x14ac:dyDescent="0.25">
      <c r="A46" s="27"/>
      <c r="B46" s="28"/>
      <c r="C46" s="29"/>
      <c r="D46" s="29"/>
      <c r="E46" s="29"/>
      <c r="F46" s="29"/>
      <c r="G46" s="29"/>
      <c r="H46" s="27"/>
      <c r="I46" s="27"/>
      <c r="J46" s="29"/>
      <c r="K46" s="29"/>
      <c r="L46" s="29"/>
    </row>
    <row r="47" spans="1:12" x14ac:dyDescent="0.25">
      <c r="A47" s="27"/>
      <c r="B47" s="28"/>
      <c r="C47" s="29"/>
      <c r="D47" s="29"/>
      <c r="E47" s="29"/>
      <c r="F47" s="29"/>
      <c r="G47" s="29"/>
      <c r="H47" s="27"/>
      <c r="I47" s="27"/>
      <c r="J47" s="29"/>
      <c r="K47" s="29"/>
      <c r="L47" s="29"/>
    </row>
    <row r="48" spans="1:12" x14ac:dyDescent="0.25">
      <c r="A48" s="27"/>
      <c r="B48" s="28"/>
      <c r="C48" s="29"/>
      <c r="D48" s="29"/>
      <c r="E48" s="29"/>
      <c r="F48" s="29"/>
      <c r="G48" s="29"/>
      <c r="H48" s="27"/>
      <c r="I48" s="27"/>
      <c r="J48" s="29"/>
      <c r="K48" s="29"/>
      <c r="L48" s="29"/>
    </row>
    <row r="49" spans="1:12" x14ac:dyDescent="0.25">
      <c r="A49" s="27"/>
      <c r="B49" s="28"/>
      <c r="C49" s="29"/>
      <c r="D49" s="29"/>
      <c r="E49" s="29"/>
      <c r="F49" s="29"/>
      <c r="G49" s="29"/>
      <c r="H49" s="27"/>
      <c r="I49" s="27"/>
      <c r="J49" s="29"/>
      <c r="K49" s="29"/>
      <c r="L49" s="29"/>
    </row>
    <row r="50" spans="1:12" x14ac:dyDescent="0.25">
      <c r="A50" s="27"/>
      <c r="B50" s="28"/>
      <c r="C50" s="29"/>
      <c r="D50" s="29"/>
      <c r="E50" s="29"/>
      <c r="F50" s="29"/>
      <c r="G50" s="29"/>
      <c r="H50" s="27"/>
      <c r="I50" s="27"/>
      <c r="J50" s="29"/>
      <c r="K50" s="29"/>
      <c r="L50" s="29"/>
    </row>
    <row r="51" spans="1:12" x14ac:dyDescent="0.25">
      <c r="A51" s="27"/>
      <c r="B51" s="28"/>
      <c r="C51" s="29"/>
      <c r="D51" s="29"/>
      <c r="E51" s="29"/>
      <c r="F51" s="29"/>
      <c r="G51" s="29"/>
      <c r="H51" s="27"/>
      <c r="I51" s="27"/>
      <c r="J51" s="29"/>
      <c r="K51" s="29"/>
      <c r="L51" s="29"/>
    </row>
    <row r="52" spans="1:12" x14ac:dyDescent="0.25">
      <c r="A52" s="27"/>
      <c r="B52" s="28"/>
      <c r="C52" s="29"/>
      <c r="D52" s="29"/>
      <c r="E52" s="29"/>
      <c r="F52" s="29"/>
      <c r="G52" s="29"/>
      <c r="H52" s="27"/>
      <c r="I52" s="27"/>
      <c r="J52" s="29"/>
      <c r="K52" s="29"/>
      <c r="L52" s="29"/>
    </row>
    <row r="53" spans="1:12" x14ac:dyDescent="0.25">
      <c r="A53" s="27"/>
      <c r="B53" s="28"/>
      <c r="C53" s="29"/>
      <c r="D53" s="29"/>
      <c r="E53" s="29"/>
      <c r="F53" s="29"/>
      <c r="G53" s="29"/>
      <c r="H53" s="27"/>
      <c r="I53" s="27"/>
      <c r="J53" s="29"/>
      <c r="K53" s="29"/>
      <c r="L53" s="29"/>
    </row>
    <row r="54" spans="1:12" x14ac:dyDescent="0.25">
      <c r="A54" s="27"/>
      <c r="B54" s="28"/>
      <c r="C54" s="29"/>
      <c r="D54" s="29"/>
      <c r="E54" s="29"/>
      <c r="F54" s="29"/>
      <c r="G54" s="29"/>
      <c r="H54" s="27"/>
      <c r="I54" s="27"/>
      <c r="J54" s="29"/>
      <c r="K54" s="29"/>
      <c r="L54" s="29"/>
    </row>
    <row r="55" spans="1:12" x14ac:dyDescent="0.25">
      <c r="A55" s="27"/>
      <c r="B55" s="28"/>
      <c r="C55" s="29"/>
      <c r="D55" s="29"/>
      <c r="E55" s="29"/>
      <c r="F55" s="29"/>
      <c r="G55" s="29"/>
      <c r="H55" s="27"/>
      <c r="I55" s="27"/>
      <c r="J55" s="29"/>
      <c r="K55" s="29"/>
      <c r="L55" s="29"/>
    </row>
    <row r="56" spans="1:12" x14ac:dyDescent="0.25">
      <c r="A56" s="27"/>
      <c r="B56" s="28"/>
      <c r="C56" s="29"/>
      <c r="D56" s="29"/>
      <c r="E56" s="29"/>
      <c r="F56" s="29"/>
      <c r="G56" s="29"/>
      <c r="H56" s="27"/>
      <c r="I56" s="27"/>
      <c r="J56" s="29"/>
      <c r="K56" s="29"/>
      <c r="L56" s="29"/>
    </row>
    <row r="57" spans="1:12" x14ac:dyDescent="0.25">
      <c r="A57" s="27"/>
      <c r="B57" s="28"/>
      <c r="C57" s="29"/>
      <c r="D57" s="29"/>
      <c r="E57" s="29"/>
      <c r="F57" s="29"/>
      <c r="G57" s="29"/>
      <c r="H57" s="27"/>
      <c r="I57" s="27"/>
      <c r="J57" s="29"/>
      <c r="K57" s="29"/>
      <c r="L57" s="29"/>
    </row>
    <row r="58" spans="1:12" x14ac:dyDescent="0.25">
      <c r="A58" s="27"/>
      <c r="B58" s="28"/>
      <c r="C58" s="29"/>
      <c r="D58" s="29"/>
      <c r="E58" s="29"/>
      <c r="F58" s="29"/>
      <c r="G58" s="29"/>
      <c r="H58" s="27"/>
      <c r="I58" s="27"/>
      <c r="J58" s="29"/>
      <c r="K58" s="29"/>
      <c r="L58" s="29"/>
    </row>
    <row r="59" spans="1:12" x14ac:dyDescent="0.25">
      <c r="A59" s="27"/>
      <c r="B59" s="28"/>
      <c r="C59" s="29"/>
      <c r="D59" s="29"/>
      <c r="E59" s="29"/>
      <c r="F59" s="29"/>
      <c r="G59" s="29"/>
      <c r="H59" s="27"/>
      <c r="I59" s="27"/>
      <c r="J59" s="29"/>
      <c r="K59" s="29"/>
      <c r="L59" s="29"/>
    </row>
    <row r="60" spans="1:12" x14ac:dyDescent="0.25">
      <c r="A60" s="27"/>
      <c r="B60" s="28"/>
      <c r="C60" s="29"/>
      <c r="D60" s="29"/>
      <c r="E60" s="29"/>
      <c r="F60" s="29"/>
      <c r="G60" s="29"/>
      <c r="H60" s="27"/>
      <c r="I60" s="27"/>
      <c r="J60" s="29"/>
      <c r="K60" s="29"/>
      <c r="L60" s="29"/>
    </row>
  </sheetData>
  <autoFilter ref="A4:L4"/>
  <mergeCells count="2">
    <mergeCell ref="A1:L1"/>
    <mergeCell ref="A2:L2"/>
  </mergeCells>
  <conditionalFormatting sqref="K5:K60">
    <cfRule type="containsText" dxfId="12" priority="1">
      <formula>NOT(ISERROR(SEARCH("Done",K5)))</formula>
    </cfRule>
    <cfRule type="containsText" dxfId="13" priority="2">
      <formula>NOT(ISERROR(SEARCH("Needs fixing",K5)))</formula>
    </cfRule>
    <cfRule type="containsText" dxfId="14" priority="3">
      <formula>NOT(ISERROR(SEARCH("In progress",K5)))</formula>
    </cfRule>
    <cfRule type="containsText" dxfId="15" priority="4">
      <formula>NOT(ISERROR(SEARCH("Not applicable",K5)))</formula>
    </cfRule>
  </conditionalFormatting>
  <dataValidations count="4">
    <dataValidation type="list" allowBlank="1" showErrorMessage="1" errorTitle="Basis" error="Pick a value from the dropdown list." sqref="G5:G60">
      <formula1>"Consent,Deemed consent (conduct),Deemed consent (contract),Deemed consent (notification),Legitimate interests,Business improvement,Function the visitor asked for,No personal data,Not sure"</formula1>
    </dataValidation>
    <dataValidation type="list" allowBlank="1" showErrorMessage="1" errorTitle="In privacy policy?" error="Pick a value from the dropdown list." sqref="H5:H60">
      <formula1>"Yes,No"</formula1>
    </dataValidation>
    <dataValidation type="list" allowBlank="1" showErrorMessage="1" errorTitle="Cookie choice offered?" error="Pick a value from the dropdown list." sqref="I5:I60">
      <formula1>"Yes,No,Not needed"</formula1>
    </dataValidation>
    <dataValidation type="list" allowBlank="1" showErrorMessage="1" errorTitle="Status" error="Pick a value from the dropdown list." sqref="K5:K60">
      <formula1>"Not started,In progress,Done,Needs fixing,Not applicable"</formula1>
    </dataValidation>
  </dataValidations>
  <pageMargins left="0.4" right="0.4" top="0.5" bottom="0.6" header="0.3" footer="0.3"/>
  <pageSetup paperSize="9" orientation="landscape" fitToWidth="1" fitToHeight="0"/>
  <headerFooter>
    <oddFooter>&amp;L&amp;8JIN Design · Free template: jin-design.com/resources/templates/website-pdpa-checklist/ · General information, not legal advice&amp;R&amp;8Page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0"/>
  <sheetViews>
    <sheetView workbookViewId="0" showGridLines="0">
      <pane xSplit="2" ySplit="4" topLeftCell="C5" activePane="bottomRight" state="frozen"/>
      <selection pane="bottomRight"/>
    </sheetView>
  </sheetViews>
  <sheetFormatPr defaultRowHeight="15" outlineLevelRow="0" outlineLevelCol="0" x14ac:dyDescent="55"/>
  <cols>
    <col min="1" max="1" width="5" customWidth="1"/>
    <col min="2" max="2" width="30" customWidth="1"/>
    <col min="3" max="3" width="38" customWidth="1"/>
    <col min="4" max="4" width="40" customWidth="1"/>
    <col min="5" max="5" width="11" customWidth="1"/>
    <col min="6" max="6" width="13" customWidth="1"/>
    <col min="7" max="7" width="12" customWidth="1"/>
    <col min="8" max="8" width="13" customWidth="1"/>
    <col min="9" max="9" width="30" customWidth="1"/>
  </cols>
  <sheetData>
    <row r="1" ht="32" customHeight="1" spans="1:9" x14ac:dyDescent="0.25">
      <c r="A1" s="1" t="s">
        <v>218</v>
      </c>
      <c r="B1" s="1"/>
      <c r="C1" s="1"/>
      <c r="D1" s="1"/>
      <c r="E1" s="1"/>
      <c r="F1" s="1"/>
      <c r="G1" s="1"/>
      <c r="H1" s="1"/>
      <c r="I1" s="1"/>
    </row>
    <row r="2" ht="42" customHeight="1" spans="1:9" x14ac:dyDescent="0.25">
      <c r="A2" s="2" t="s">
        <v>219</v>
      </c>
      <c r="B2" s="2"/>
      <c r="C2" s="2"/>
      <c r="D2" s="2"/>
      <c r="E2" s="2"/>
      <c r="F2" s="2"/>
      <c r="G2" s="2"/>
      <c r="H2" s="2"/>
      <c r="I2" s="2"/>
    </row>
    <row r="4" ht="30" customHeight="1" spans="1:9" x14ac:dyDescent="0.25">
      <c r="A4" s="20" t="s">
        <v>57</v>
      </c>
      <c r="B4" s="20" t="s">
        <v>114</v>
      </c>
      <c r="C4" s="20" t="s">
        <v>220</v>
      </c>
      <c r="D4" s="20" t="s">
        <v>116</v>
      </c>
      <c r="E4" s="20" t="s">
        <v>221</v>
      </c>
      <c r="F4" s="20" t="s">
        <v>66</v>
      </c>
      <c r="G4" s="20" t="s">
        <v>222</v>
      </c>
      <c r="H4" s="20" t="s">
        <v>67</v>
      </c>
      <c r="I4" s="20" t="s">
        <v>68</v>
      </c>
    </row>
    <row r="5" spans="1:9" x14ac:dyDescent="0.25">
      <c r="A5" s="21">
        <v>1</v>
      </c>
      <c r="B5" s="22" t="s">
        <v>223</v>
      </c>
      <c r="C5" s="23" t="s">
        <v>224</v>
      </c>
      <c r="D5" s="23" t="s">
        <v>225</v>
      </c>
      <c r="E5" s="21" t="s">
        <v>226</v>
      </c>
      <c r="F5" s="23" t="s">
        <v>92</v>
      </c>
      <c r="G5" s="30">
        <v>46307</v>
      </c>
      <c r="H5" s="23" t="s">
        <v>26</v>
      </c>
      <c r="I5" s="23" t="s">
        <v>124</v>
      </c>
    </row>
    <row r="6" spans="1:9" x14ac:dyDescent="0.25">
      <c r="A6" s="24">
        <v>2</v>
      </c>
      <c r="B6" s="25" t="s">
        <v>227</v>
      </c>
      <c r="C6" s="26" t="s">
        <v>228</v>
      </c>
      <c r="D6" s="26" t="s">
        <v>229</v>
      </c>
      <c r="E6" s="24" t="s">
        <v>226</v>
      </c>
      <c r="F6" s="26" t="s">
        <v>77</v>
      </c>
      <c r="G6" s="31">
        <v>46307</v>
      </c>
      <c r="H6" s="26" t="s">
        <v>26</v>
      </c>
      <c r="I6" s="26" t="s">
        <v>124</v>
      </c>
    </row>
    <row r="7" spans="1:9" x14ac:dyDescent="0.25">
      <c r="A7" s="21">
        <v>3</v>
      </c>
      <c r="B7" s="22" t="s">
        <v>230</v>
      </c>
      <c r="C7" s="23" t="s">
        <v>231</v>
      </c>
      <c r="D7" s="23" t="s">
        <v>232</v>
      </c>
      <c r="E7" s="21" t="s">
        <v>233</v>
      </c>
      <c r="F7" s="23" t="s">
        <v>92</v>
      </c>
      <c r="G7" s="30">
        <v>46322</v>
      </c>
      <c r="H7" s="23" t="s">
        <v>26</v>
      </c>
      <c r="I7" s="23" t="s">
        <v>124</v>
      </c>
    </row>
    <row r="8" spans="1:9" x14ac:dyDescent="0.25">
      <c r="A8" s="24">
        <v>4</v>
      </c>
      <c r="B8" s="25" t="s">
        <v>234</v>
      </c>
      <c r="C8" s="26" t="s">
        <v>235</v>
      </c>
      <c r="D8" s="26" t="s">
        <v>236</v>
      </c>
      <c r="E8" s="24" t="s">
        <v>237</v>
      </c>
      <c r="F8" s="26" t="s">
        <v>92</v>
      </c>
      <c r="G8" s="31">
        <v>46304</v>
      </c>
      <c r="H8" s="26" t="s">
        <v>26</v>
      </c>
      <c r="I8" s="26" t="s">
        <v>238</v>
      </c>
    </row>
    <row r="9" spans="1:9" x14ac:dyDescent="0.25">
      <c r="A9" s="21">
        <v>5</v>
      </c>
      <c r="B9" s="22" t="s">
        <v>239</v>
      </c>
      <c r="C9" s="23" t="s">
        <v>240</v>
      </c>
      <c r="D9" s="23" t="s">
        <v>241</v>
      </c>
      <c r="E9" s="21" t="s">
        <v>237</v>
      </c>
      <c r="F9" s="23" t="s">
        <v>92</v>
      </c>
      <c r="G9" s="30"/>
      <c r="H9" s="23" t="s">
        <v>29</v>
      </c>
      <c r="I9" s="23" t="s">
        <v>124</v>
      </c>
    </row>
    <row r="10" spans="1:9" x14ac:dyDescent="0.25">
      <c r="A10" s="24">
        <v>6</v>
      </c>
      <c r="B10" s="25" t="s">
        <v>242</v>
      </c>
      <c r="C10" s="26" t="s">
        <v>243</v>
      </c>
      <c r="D10" s="26" t="s">
        <v>244</v>
      </c>
      <c r="E10" s="24" t="s">
        <v>237</v>
      </c>
      <c r="F10" s="26" t="s">
        <v>92</v>
      </c>
      <c r="G10" s="31"/>
      <c r="H10" s="26" t="s">
        <v>29</v>
      </c>
      <c r="I10" s="26" t="s">
        <v>124</v>
      </c>
    </row>
    <row r="11" spans="1:9" x14ac:dyDescent="0.25">
      <c r="A11" s="21">
        <v>7</v>
      </c>
      <c r="B11" s="22" t="s">
        <v>245</v>
      </c>
      <c r="C11" s="23" t="s">
        <v>246</v>
      </c>
      <c r="D11" s="23" t="s">
        <v>247</v>
      </c>
      <c r="E11" s="21" t="s">
        <v>226</v>
      </c>
      <c r="F11" s="23" t="s">
        <v>77</v>
      </c>
      <c r="G11" s="30"/>
      <c r="H11" s="23" t="s">
        <v>29</v>
      </c>
      <c r="I11" s="23" t="s">
        <v>248</v>
      </c>
    </row>
    <row r="12" spans="1:9" x14ac:dyDescent="0.25">
      <c r="A12" s="24">
        <v>8</v>
      </c>
      <c r="B12" s="25" t="s">
        <v>249</v>
      </c>
      <c r="C12" s="26" t="s">
        <v>250</v>
      </c>
      <c r="D12" s="26" t="s">
        <v>251</v>
      </c>
      <c r="E12" s="24" t="s">
        <v>237</v>
      </c>
      <c r="F12" s="26" t="s">
        <v>77</v>
      </c>
      <c r="G12" s="31"/>
      <c r="H12" s="26" t="s">
        <v>29</v>
      </c>
      <c r="I12" s="26" t="s">
        <v>124</v>
      </c>
    </row>
    <row r="13" spans="1:9" x14ac:dyDescent="0.25">
      <c r="A13" s="21">
        <v>9</v>
      </c>
      <c r="B13" s="22" t="s">
        <v>252</v>
      </c>
      <c r="C13" s="23" t="s">
        <v>253</v>
      </c>
      <c r="D13" s="23" t="s">
        <v>254</v>
      </c>
      <c r="E13" s="21" t="s">
        <v>255</v>
      </c>
      <c r="F13" s="23" t="s">
        <v>92</v>
      </c>
      <c r="G13" s="30">
        <v>46315</v>
      </c>
      <c r="H13" s="23" t="s">
        <v>26</v>
      </c>
      <c r="I13" s="23" t="s">
        <v>124</v>
      </c>
    </row>
    <row r="14" spans="1:9" x14ac:dyDescent="0.25">
      <c r="A14" s="24">
        <v>10</v>
      </c>
      <c r="B14" s="25" t="s">
        <v>256</v>
      </c>
      <c r="C14" s="26" t="s">
        <v>257</v>
      </c>
      <c r="D14" s="26" t="s">
        <v>258</v>
      </c>
      <c r="E14" s="24" t="s">
        <v>259</v>
      </c>
      <c r="F14" s="26" t="s">
        <v>105</v>
      </c>
      <c r="G14" s="31">
        <v>46296</v>
      </c>
      <c r="H14" s="26" t="s">
        <v>26</v>
      </c>
      <c r="I14" s="26" t="s">
        <v>260</v>
      </c>
    </row>
    <row r="15" spans="1:9" x14ac:dyDescent="0.25">
      <c r="A15" s="21">
        <v>11</v>
      </c>
      <c r="B15" s="22" t="s">
        <v>261</v>
      </c>
      <c r="C15" s="23" t="s">
        <v>262</v>
      </c>
      <c r="D15" s="23" t="s">
        <v>263</v>
      </c>
      <c r="E15" s="21" t="s">
        <v>259</v>
      </c>
      <c r="F15" s="23" t="s">
        <v>105</v>
      </c>
      <c r="G15" s="30"/>
      <c r="H15" s="23" t="s">
        <v>27</v>
      </c>
      <c r="I15" s="23" t="s">
        <v>124</v>
      </c>
    </row>
    <row r="16" spans="1:9" x14ac:dyDescent="0.25">
      <c r="A16" s="24">
        <v>12</v>
      </c>
      <c r="B16" s="25" t="s">
        <v>264</v>
      </c>
      <c r="C16" s="26" t="s">
        <v>265</v>
      </c>
      <c r="D16" s="26" t="s">
        <v>266</v>
      </c>
      <c r="E16" s="24" t="s">
        <v>226</v>
      </c>
      <c r="F16" s="26" t="s">
        <v>92</v>
      </c>
      <c r="G16" s="31">
        <v>46307</v>
      </c>
      <c r="H16" s="26" t="s">
        <v>26</v>
      </c>
      <c r="I16" s="26" t="s">
        <v>124</v>
      </c>
    </row>
    <row r="17" spans="1:9" x14ac:dyDescent="0.25">
      <c r="A17" s="27"/>
      <c r="B17" s="28"/>
      <c r="C17" s="29"/>
      <c r="D17" s="29"/>
      <c r="E17" s="27"/>
      <c r="F17" s="29"/>
      <c r="G17" s="32"/>
      <c r="H17" s="29"/>
      <c r="I17" s="29"/>
    </row>
    <row r="18" spans="1:9" x14ac:dyDescent="0.25">
      <c r="A18" s="27"/>
      <c r="B18" s="28"/>
      <c r="C18" s="29"/>
      <c r="D18" s="29"/>
      <c r="E18" s="27"/>
      <c r="F18" s="29"/>
      <c r="G18" s="32"/>
      <c r="H18" s="29"/>
      <c r="I18" s="29"/>
    </row>
    <row r="19" spans="1:9" x14ac:dyDescent="0.25">
      <c r="A19" s="27"/>
      <c r="B19" s="28"/>
      <c r="C19" s="29"/>
      <c r="D19" s="29"/>
      <c r="E19" s="27"/>
      <c r="F19" s="29"/>
      <c r="G19" s="32"/>
      <c r="H19" s="29"/>
      <c r="I19" s="29"/>
    </row>
    <row r="20" spans="1:9" x14ac:dyDescent="0.25">
      <c r="A20" s="27"/>
      <c r="B20" s="28"/>
      <c r="C20" s="29"/>
      <c r="D20" s="29"/>
      <c r="E20" s="27"/>
      <c r="F20" s="29"/>
      <c r="G20" s="32"/>
      <c r="H20" s="29"/>
      <c r="I20" s="29"/>
    </row>
    <row r="21" spans="1:9" x14ac:dyDescent="0.25">
      <c r="A21" s="27"/>
      <c r="B21" s="28"/>
      <c r="C21" s="29"/>
      <c r="D21" s="29"/>
      <c r="E21" s="27"/>
      <c r="F21" s="29"/>
      <c r="G21" s="32"/>
      <c r="H21" s="29"/>
      <c r="I21" s="29"/>
    </row>
    <row r="22" spans="1:9" x14ac:dyDescent="0.25">
      <c r="A22" s="27"/>
      <c r="B22" s="28"/>
      <c r="C22" s="29"/>
      <c r="D22" s="29"/>
      <c r="E22" s="27"/>
      <c r="F22" s="29"/>
      <c r="G22" s="32"/>
      <c r="H22" s="29"/>
      <c r="I22" s="29"/>
    </row>
    <row r="23" spans="1:9" x14ac:dyDescent="0.25">
      <c r="A23" s="27"/>
      <c r="B23" s="28"/>
      <c r="C23" s="29"/>
      <c r="D23" s="29"/>
      <c r="E23" s="27"/>
      <c r="F23" s="29"/>
      <c r="G23" s="32"/>
      <c r="H23" s="29"/>
      <c r="I23" s="29"/>
    </row>
    <row r="24" spans="1:9" x14ac:dyDescent="0.25">
      <c r="A24" s="27"/>
      <c r="B24" s="28"/>
      <c r="C24" s="29"/>
      <c r="D24" s="29"/>
      <c r="E24" s="27"/>
      <c r="F24" s="29"/>
      <c r="G24" s="32"/>
      <c r="H24" s="29"/>
      <c r="I24" s="29"/>
    </row>
    <row r="25" spans="1:9" x14ac:dyDescent="0.25">
      <c r="A25" s="27"/>
      <c r="B25" s="28"/>
      <c r="C25" s="29"/>
      <c r="D25" s="29"/>
      <c r="E25" s="27"/>
      <c r="F25" s="29"/>
      <c r="G25" s="32"/>
      <c r="H25" s="29"/>
      <c r="I25" s="29"/>
    </row>
    <row r="26" spans="1:9" x14ac:dyDescent="0.25">
      <c r="A26" s="27"/>
      <c r="B26" s="28"/>
      <c r="C26" s="29"/>
      <c r="D26" s="29"/>
      <c r="E26" s="27"/>
      <c r="F26" s="29"/>
      <c r="G26" s="32"/>
      <c r="H26" s="29"/>
      <c r="I26" s="29"/>
    </row>
    <row r="27" spans="1:9" x14ac:dyDescent="0.25">
      <c r="A27" s="27"/>
      <c r="B27" s="28"/>
      <c r="C27" s="29"/>
      <c r="D27" s="29"/>
      <c r="E27" s="27"/>
      <c r="F27" s="29"/>
      <c r="G27" s="32"/>
      <c r="H27" s="29"/>
      <c r="I27" s="29"/>
    </row>
    <row r="28" spans="1:9" x14ac:dyDescent="0.25">
      <c r="A28" s="27"/>
      <c r="B28" s="28"/>
      <c r="C28" s="29"/>
      <c r="D28" s="29"/>
      <c r="E28" s="27"/>
      <c r="F28" s="29"/>
      <c r="G28" s="32"/>
      <c r="H28" s="29"/>
      <c r="I28" s="29"/>
    </row>
    <row r="29" spans="1:9" x14ac:dyDescent="0.25">
      <c r="A29" s="27"/>
      <c r="B29" s="28"/>
      <c r="C29" s="29"/>
      <c r="D29" s="29"/>
      <c r="E29" s="27"/>
      <c r="F29" s="29"/>
      <c r="G29" s="32"/>
      <c r="H29" s="29"/>
      <c r="I29" s="29"/>
    </row>
    <row r="30" spans="1:9" x14ac:dyDescent="0.25">
      <c r="A30" s="27"/>
      <c r="B30" s="28"/>
      <c r="C30" s="29"/>
      <c r="D30" s="29"/>
      <c r="E30" s="27"/>
      <c r="F30" s="29"/>
      <c r="G30" s="32"/>
      <c r="H30" s="29"/>
      <c r="I30" s="29"/>
    </row>
    <row r="31" spans="1:9" x14ac:dyDescent="0.25">
      <c r="A31" s="27"/>
      <c r="B31" s="28"/>
      <c r="C31" s="29"/>
      <c r="D31" s="29"/>
      <c r="E31" s="27"/>
      <c r="F31" s="29"/>
      <c r="G31" s="32"/>
      <c r="H31" s="29"/>
      <c r="I31" s="29"/>
    </row>
    <row r="32" spans="1:9" x14ac:dyDescent="0.25">
      <c r="A32" s="27"/>
      <c r="B32" s="28"/>
      <c r="C32" s="29"/>
      <c r="D32" s="29"/>
      <c r="E32" s="27"/>
      <c r="F32" s="29"/>
      <c r="G32" s="32"/>
      <c r="H32" s="29"/>
      <c r="I32" s="29"/>
    </row>
    <row r="33" spans="1:9" x14ac:dyDescent="0.25">
      <c r="A33" s="27"/>
      <c r="B33" s="28"/>
      <c r="C33" s="29"/>
      <c r="D33" s="29"/>
      <c r="E33" s="27"/>
      <c r="F33" s="29"/>
      <c r="G33" s="32"/>
      <c r="H33" s="29"/>
      <c r="I33" s="29"/>
    </row>
    <row r="34" spans="1:9" x14ac:dyDescent="0.25">
      <c r="A34" s="27"/>
      <c r="B34" s="28"/>
      <c r="C34" s="29"/>
      <c r="D34" s="29"/>
      <c r="E34" s="27"/>
      <c r="F34" s="29"/>
      <c r="G34" s="32"/>
      <c r="H34" s="29"/>
      <c r="I34" s="29"/>
    </row>
    <row r="35" spans="1:9" x14ac:dyDescent="0.25">
      <c r="A35" s="27"/>
      <c r="B35" s="28"/>
      <c r="C35" s="29"/>
      <c r="D35" s="29"/>
      <c r="E35" s="27"/>
      <c r="F35" s="29"/>
      <c r="G35" s="32"/>
      <c r="H35" s="29"/>
      <c r="I35" s="29"/>
    </row>
    <row r="36" spans="1:9" x14ac:dyDescent="0.25">
      <c r="A36" s="27"/>
      <c r="B36" s="28"/>
      <c r="C36" s="29"/>
      <c r="D36" s="29"/>
      <c r="E36" s="27"/>
      <c r="F36" s="29"/>
      <c r="G36" s="32"/>
      <c r="H36" s="29"/>
      <c r="I36" s="29"/>
    </row>
    <row r="37" spans="1:9" x14ac:dyDescent="0.25">
      <c r="A37" s="27"/>
      <c r="B37" s="28"/>
      <c r="C37" s="29"/>
      <c r="D37" s="29"/>
      <c r="E37" s="27"/>
      <c r="F37" s="29"/>
      <c r="G37" s="32"/>
      <c r="H37" s="29"/>
      <c r="I37" s="29"/>
    </row>
    <row r="38" spans="1:9" x14ac:dyDescent="0.25">
      <c r="A38" s="27"/>
      <c r="B38" s="28"/>
      <c r="C38" s="29"/>
      <c r="D38" s="29"/>
      <c r="E38" s="27"/>
      <c r="F38" s="29"/>
      <c r="G38" s="32"/>
      <c r="H38" s="29"/>
      <c r="I38" s="29"/>
    </row>
    <row r="39" spans="1:9" x14ac:dyDescent="0.25">
      <c r="A39" s="27"/>
      <c r="B39" s="28"/>
      <c r="C39" s="29"/>
      <c r="D39" s="29"/>
      <c r="E39" s="27"/>
      <c r="F39" s="29"/>
      <c r="G39" s="32"/>
      <c r="H39" s="29"/>
      <c r="I39" s="29"/>
    </row>
    <row r="40" spans="1:9" x14ac:dyDescent="0.25">
      <c r="A40" s="27"/>
      <c r="B40" s="28"/>
      <c r="C40" s="29"/>
      <c r="D40" s="29"/>
      <c r="E40" s="27"/>
      <c r="F40" s="29"/>
      <c r="G40" s="32"/>
      <c r="H40" s="29"/>
      <c r="I40" s="29"/>
    </row>
    <row r="41" spans="1:9" x14ac:dyDescent="0.25">
      <c r="A41" s="27"/>
      <c r="B41" s="28"/>
      <c r="C41" s="29"/>
      <c r="D41" s="29"/>
      <c r="E41" s="27"/>
      <c r="F41" s="29"/>
      <c r="G41" s="32"/>
      <c r="H41" s="29"/>
      <c r="I41" s="29"/>
    </row>
    <row r="42" spans="1:9" x14ac:dyDescent="0.25">
      <c r="A42" s="27"/>
      <c r="B42" s="28"/>
      <c r="C42" s="29"/>
      <c r="D42" s="29"/>
      <c r="E42" s="27"/>
      <c r="F42" s="29"/>
      <c r="G42" s="32"/>
      <c r="H42" s="29"/>
      <c r="I42" s="29"/>
    </row>
    <row r="43" spans="1:9" x14ac:dyDescent="0.25">
      <c r="A43" s="27"/>
      <c r="B43" s="28"/>
      <c r="C43" s="29"/>
      <c r="D43" s="29"/>
      <c r="E43" s="27"/>
      <c r="F43" s="29"/>
      <c r="G43" s="32"/>
      <c r="H43" s="29"/>
      <c r="I43" s="29"/>
    </row>
    <row r="44" spans="1:9" x14ac:dyDescent="0.25">
      <c r="A44" s="27"/>
      <c r="B44" s="28"/>
      <c r="C44" s="29"/>
      <c r="D44" s="29"/>
      <c r="E44" s="27"/>
      <c r="F44" s="29"/>
      <c r="G44" s="32"/>
      <c r="H44" s="29"/>
      <c r="I44" s="29"/>
    </row>
    <row r="45" spans="1:9" x14ac:dyDescent="0.25">
      <c r="A45" s="27"/>
      <c r="B45" s="28"/>
      <c r="C45" s="29"/>
      <c r="D45" s="29"/>
      <c r="E45" s="27"/>
      <c r="F45" s="29"/>
      <c r="G45" s="32"/>
      <c r="H45" s="29"/>
      <c r="I45" s="29"/>
    </row>
    <row r="46" spans="1:9" x14ac:dyDescent="0.25">
      <c r="A46" s="27"/>
      <c r="B46" s="28"/>
      <c r="C46" s="29"/>
      <c r="D46" s="29"/>
      <c r="E46" s="27"/>
      <c r="F46" s="29"/>
      <c r="G46" s="32"/>
      <c r="H46" s="29"/>
      <c r="I46" s="29"/>
    </row>
    <row r="47" spans="1:9" x14ac:dyDescent="0.25">
      <c r="A47" s="27"/>
      <c r="B47" s="28"/>
      <c r="C47" s="29"/>
      <c r="D47" s="29"/>
      <c r="E47" s="27"/>
      <c r="F47" s="29"/>
      <c r="G47" s="32"/>
      <c r="H47" s="29"/>
      <c r="I47" s="29"/>
    </row>
    <row r="48" spans="1:9" x14ac:dyDescent="0.25">
      <c r="A48" s="27"/>
      <c r="B48" s="28"/>
      <c r="C48" s="29"/>
      <c r="D48" s="29"/>
      <c r="E48" s="27"/>
      <c r="F48" s="29"/>
      <c r="G48" s="32"/>
      <c r="H48" s="29"/>
      <c r="I48" s="29"/>
    </row>
    <row r="49" spans="1:9" x14ac:dyDescent="0.25">
      <c r="A49" s="27"/>
      <c r="B49" s="28"/>
      <c r="C49" s="29"/>
      <c r="D49" s="29"/>
      <c r="E49" s="27"/>
      <c r="F49" s="29"/>
      <c r="G49" s="32"/>
      <c r="H49" s="29"/>
      <c r="I49" s="29"/>
    </row>
    <row r="50" spans="1:9" x14ac:dyDescent="0.25">
      <c r="A50" s="27"/>
      <c r="B50" s="28"/>
      <c r="C50" s="29"/>
      <c r="D50" s="29"/>
      <c r="E50" s="27"/>
      <c r="F50" s="29"/>
      <c r="G50" s="32"/>
      <c r="H50" s="29"/>
      <c r="I50" s="29"/>
    </row>
    <row r="51" spans="1:9" x14ac:dyDescent="0.25">
      <c r="A51" s="27"/>
      <c r="B51" s="28"/>
      <c r="C51" s="29"/>
      <c r="D51" s="29"/>
      <c r="E51" s="27"/>
      <c r="F51" s="29"/>
      <c r="G51" s="32"/>
      <c r="H51" s="29"/>
      <c r="I51" s="29"/>
    </row>
    <row r="52" spans="1:9" x14ac:dyDescent="0.25">
      <c r="A52" s="27"/>
      <c r="B52" s="28"/>
      <c r="C52" s="29"/>
      <c r="D52" s="29"/>
      <c r="E52" s="27"/>
      <c r="F52" s="29"/>
      <c r="G52" s="32"/>
      <c r="H52" s="29"/>
      <c r="I52" s="29"/>
    </row>
    <row r="53" spans="1:9" x14ac:dyDescent="0.25">
      <c r="A53" s="27"/>
      <c r="B53" s="28"/>
      <c r="C53" s="29"/>
      <c r="D53" s="29"/>
      <c r="E53" s="27"/>
      <c r="F53" s="29"/>
      <c r="G53" s="32"/>
      <c r="H53" s="29"/>
      <c r="I53" s="29"/>
    </row>
    <row r="54" spans="1:9" x14ac:dyDescent="0.25">
      <c r="A54" s="27"/>
      <c r="B54" s="28"/>
      <c r="C54" s="29"/>
      <c r="D54" s="29"/>
      <c r="E54" s="27"/>
      <c r="F54" s="29"/>
      <c r="G54" s="32"/>
      <c r="H54" s="29"/>
      <c r="I54" s="29"/>
    </row>
    <row r="55" spans="1:9" x14ac:dyDescent="0.25">
      <c r="A55" s="27"/>
      <c r="B55" s="28"/>
      <c r="C55" s="29"/>
      <c r="D55" s="29"/>
      <c r="E55" s="27"/>
      <c r="F55" s="29"/>
      <c r="G55" s="32"/>
      <c r="H55" s="29"/>
      <c r="I55" s="29"/>
    </row>
    <row r="56" spans="1:9" x14ac:dyDescent="0.25">
      <c r="A56" s="27"/>
      <c r="B56" s="28"/>
      <c r="C56" s="29"/>
      <c r="D56" s="29"/>
      <c r="E56" s="27"/>
      <c r="F56" s="29"/>
      <c r="G56" s="32"/>
      <c r="H56" s="29"/>
      <c r="I56" s="29"/>
    </row>
    <row r="57" spans="1:9" x14ac:dyDescent="0.25">
      <c r="A57" s="27"/>
      <c r="B57" s="28"/>
      <c r="C57" s="29"/>
      <c r="D57" s="29"/>
      <c r="E57" s="27"/>
      <c r="F57" s="29"/>
      <c r="G57" s="32"/>
      <c r="H57" s="29"/>
      <c r="I57" s="29"/>
    </row>
    <row r="58" spans="1:9" x14ac:dyDescent="0.25">
      <c r="A58" s="27"/>
      <c r="B58" s="28"/>
      <c r="C58" s="29"/>
      <c r="D58" s="29"/>
      <c r="E58" s="27"/>
      <c r="F58" s="29"/>
      <c r="G58" s="32"/>
      <c r="H58" s="29"/>
      <c r="I58" s="29"/>
    </row>
    <row r="59" spans="1:9" x14ac:dyDescent="0.25">
      <c r="A59" s="27"/>
      <c r="B59" s="28"/>
      <c r="C59" s="29"/>
      <c r="D59" s="29"/>
      <c r="E59" s="27"/>
      <c r="F59" s="29"/>
      <c r="G59" s="32"/>
      <c r="H59" s="29"/>
      <c r="I59" s="29"/>
    </row>
    <row r="60" spans="1:9" x14ac:dyDescent="0.25">
      <c r="A60" s="27"/>
      <c r="B60" s="28"/>
      <c r="C60" s="29"/>
      <c r="D60" s="29"/>
      <c r="E60" s="27"/>
      <c r="F60" s="29"/>
      <c r="G60" s="32"/>
      <c r="H60" s="29"/>
      <c r="I60" s="29"/>
    </row>
  </sheetData>
  <autoFilter ref="A4:I4"/>
  <mergeCells count="2">
    <mergeCell ref="A1:I1"/>
    <mergeCell ref="A2:I2"/>
  </mergeCells>
  <conditionalFormatting sqref="H5:H60">
    <cfRule type="containsText" dxfId="16" priority="1">
      <formula>NOT(ISERROR(SEARCH("Done",H5)))</formula>
    </cfRule>
    <cfRule type="containsText" dxfId="17" priority="2">
      <formula>NOT(ISERROR(SEARCH("Needs fixing",H5)))</formula>
    </cfRule>
    <cfRule type="containsText" dxfId="18" priority="3">
      <formula>NOT(ISERROR(SEARCH("In progress",H5)))</formula>
    </cfRule>
    <cfRule type="containsText" dxfId="19" priority="4">
      <formula>NOT(ISERROR(SEARCH("Not applicable",H5)))</formula>
    </cfRule>
  </conditionalFormatting>
  <dataValidations count="3">
    <dataValidation type="list" allowBlank="1" showErrorMessage="1" errorTitle="How often" error="Pick a value from the dropdown list." sqref="E5:E60">
      <formula1>"Weekly,Monthly,Quarterly,Yearly,On change"</formula1>
    </dataValidation>
    <dataValidation type="date" operator="greaterThan" allowBlank="1" showErrorMessage="1" errorTitle="Date" error="Enter a date, for example 30/10/2026." sqref="G5:G60">
      <formula1>36526</formula1>
    </dataValidation>
    <dataValidation type="list" allowBlank="1" showErrorMessage="1" errorTitle="Status" error="Pick a value from the dropdown list." sqref="H5:H60">
      <formula1>"Not started,In progress,Done,Needs fixing,Not applicable"</formula1>
    </dataValidation>
  </dataValidations>
  <pageMargins left="0.4" right="0.4" top="0.5" bottom="0.6" header="0.3" footer="0.3"/>
  <pageSetup paperSize="9" orientation="landscape" fitToWidth="1" fitToHeight="0"/>
  <headerFooter>
    <oddFooter>&amp;L&amp;8JIN Design · Free template: jin-design.com/resources/templates/website-pdpa-checklist/ · General information, not legal advice&amp;R&amp;8Page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0B0C"/>
    <pageSetUpPr fitToPage="1"/>
  </sheetPr>
  <dimension ref="A1:M60"/>
  <sheetViews>
    <sheetView workbookViewId="0" showGridLines="0"/>
  </sheetViews>
  <sheetFormatPr defaultRowHeight="15" outlineLevelRow="0" outlineLevelCol="0" x14ac:dyDescent="55"/>
  <cols>
    <col min="1" max="1" width="5" customWidth="1"/>
    <col min="2" max="2" width="12" customWidth="1"/>
    <col min="3" max="3" width="30" customWidth="1"/>
    <col min="4" max="4" width="28" customWidth="1"/>
    <col min="5" max="5" width="10" customWidth="1"/>
    <col min="6" max="6" width="11" customWidth="1"/>
    <col min="7" max="9" width="12" customWidth="1"/>
    <col min="10" max="10" width="22" customWidth="1"/>
    <col min="11" max="11" width="12" customWidth="1"/>
    <col min="12" max="12" width="40" customWidth="1"/>
    <col min="13" max="13" width="11" customWidth="1"/>
  </cols>
  <sheetData>
    <row r="1" ht="32" customHeight="1" spans="1:13" x14ac:dyDescent="0.25">
      <c r="A1" s="1" t="s">
        <v>267</v>
      </c>
      <c r="B1" s="1"/>
      <c r="C1" s="1"/>
      <c r="D1" s="1"/>
      <c r="E1" s="1"/>
      <c r="F1" s="1"/>
      <c r="G1" s="1"/>
      <c r="H1" s="1"/>
      <c r="I1" s="1"/>
      <c r="J1" s="1"/>
      <c r="K1" s="1"/>
      <c r="L1" s="1"/>
      <c r="M1" s="1"/>
    </row>
    <row r="2" ht="42" customHeight="1" spans="1:13" x14ac:dyDescent="0.25">
      <c r="A2" s="2" t="s">
        <v>268</v>
      </c>
      <c r="B2" s="2"/>
      <c r="C2" s="2"/>
      <c r="D2" s="2"/>
      <c r="E2" s="2"/>
      <c r="F2" s="2"/>
      <c r="G2" s="2"/>
      <c r="H2" s="2"/>
      <c r="I2" s="2"/>
      <c r="J2" s="2"/>
      <c r="K2" s="2"/>
      <c r="L2" s="2"/>
      <c r="M2" s="2"/>
    </row>
    <row r="4" ht="22" customHeight="1" spans="1:13" x14ac:dyDescent="0.25">
      <c r="A4" s="20" t="s">
        <v>269</v>
      </c>
      <c r="B4" s="20"/>
      <c r="C4" s="20" t="s">
        <v>270</v>
      </c>
      <c r="D4" s="20"/>
      <c r="E4" s="20"/>
      <c r="F4" s="20" t="s">
        <v>271</v>
      </c>
      <c r="G4" s="20"/>
      <c r="H4" s="20"/>
      <c r="I4" s="20" t="s">
        <v>272</v>
      </c>
      <c r="J4" s="20"/>
      <c r="K4" s="20" t="s">
        <v>273</v>
      </c>
      <c r="L4" s="20"/>
      <c r="M4" s="20"/>
    </row>
    <row r="5" ht="36" customHeight="1" spans="1:13" x14ac:dyDescent="0.25">
      <c r="A5" s="33" t="s">
        <v>274</v>
      </c>
      <c r="B5" s="33"/>
      <c r="C5" s="34" t="s">
        <v>275</v>
      </c>
      <c r="D5" s="34"/>
      <c r="E5" s="34"/>
      <c r="F5" s="34" t="s">
        <v>276</v>
      </c>
      <c r="G5" s="34"/>
      <c r="H5" s="34"/>
      <c r="I5" s="34" t="s">
        <v>277</v>
      </c>
      <c r="J5" s="34"/>
      <c r="K5" s="34" t="s">
        <v>278</v>
      </c>
      <c r="L5" s="34"/>
      <c r="M5" s="34"/>
    </row>
    <row r="6" ht="36" customHeight="1" spans="1:13" x14ac:dyDescent="0.25">
      <c r="A6" s="35" t="s">
        <v>279</v>
      </c>
      <c r="B6" s="35"/>
      <c r="C6" s="36" t="s">
        <v>280</v>
      </c>
      <c r="D6" s="36"/>
      <c r="E6" s="36"/>
      <c r="F6" s="36" t="s">
        <v>281</v>
      </c>
      <c r="G6" s="36"/>
      <c r="H6" s="36"/>
      <c r="I6" s="36" t="s">
        <v>282</v>
      </c>
      <c r="J6" s="36"/>
      <c r="K6" s="36" t="s">
        <v>283</v>
      </c>
      <c r="L6" s="36"/>
      <c r="M6" s="36"/>
    </row>
    <row r="7" ht="36" customHeight="1" spans="1:13" x14ac:dyDescent="0.25">
      <c r="A7" s="33" t="s">
        <v>284</v>
      </c>
      <c r="B7" s="33"/>
      <c r="C7" s="34" t="s">
        <v>285</v>
      </c>
      <c r="D7" s="34"/>
      <c r="E7" s="34"/>
      <c r="F7" s="34" t="s">
        <v>286</v>
      </c>
      <c r="G7" s="34"/>
      <c r="H7" s="34"/>
      <c r="I7" s="34" t="s">
        <v>287</v>
      </c>
      <c r="J7" s="34"/>
      <c r="K7" s="34" t="s">
        <v>283</v>
      </c>
      <c r="L7" s="34"/>
      <c r="M7" s="34"/>
    </row>
    <row r="8" ht="54" customHeight="1" spans="1:13" x14ac:dyDescent="0.25">
      <c r="A8" s="35" t="s">
        <v>288</v>
      </c>
      <c r="B8" s="35"/>
      <c r="C8" s="36" t="s">
        <v>289</v>
      </c>
      <c r="D8" s="36"/>
      <c r="E8" s="36"/>
      <c r="F8" s="36" t="s">
        <v>290</v>
      </c>
      <c r="G8" s="36"/>
      <c r="H8" s="36"/>
      <c r="I8" s="36" t="s">
        <v>291</v>
      </c>
      <c r="J8" s="36"/>
      <c r="K8" s="36" t="s">
        <v>292</v>
      </c>
      <c r="L8" s="36"/>
      <c r="M8" s="36"/>
    </row>
    <row r="9" ht="36" customHeight="1" spans="1:13" x14ac:dyDescent="0.25">
      <c r="A9" s="33" t="s">
        <v>293</v>
      </c>
      <c r="B9" s="33"/>
      <c r="C9" s="34" t="s">
        <v>294</v>
      </c>
      <c r="D9" s="34"/>
      <c r="E9" s="34"/>
      <c r="F9" s="34" t="s">
        <v>295</v>
      </c>
      <c r="G9" s="34"/>
      <c r="H9" s="34"/>
      <c r="I9" s="34" t="s">
        <v>296</v>
      </c>
      <c r="J9" s="34"/>
      <c r="K9" s="34" t="s">
        <v>283</v>
      </c>
      <c r="L9" s="34"/>
      <c r="M9" s="34"/>
    </row>
    <row r="10" ht="36" customHeight="1" spans="1:13" x14ac:dyDescent="0.25">
      <c r="A10" s="35" t="s">
        <v>297</v>
      </c>
      <c r="B10" s="35"/>
      <c r="C10" s="36" t="s">
        <v>298</v>
      </c>
      <c r="D10" s="36"/>
      <c r="E10" s="36"/>
      <c r="F10" s="36" t="s">
        <v>299</v>
      </c>
      <c r="G10" s="36"/>
      <c r="H10" s="36"/>
      <c r="I10" s="36" t="s">
        <v>300</v>
      </c>
      <c r="J10" s="36"/>
      <c r="K10" s="36" t="s">
        <v>283</v>
      </c>
      <c r="L10" s="36"/>
      <c r="M10" s="36"/>
    </row>
    <row r="11" ht="36" customHeight="1" spans="1:13" x14ac:dyDescent="0.25">
      <c r="A11" s="33" t="s">
        <v>301</v>
      </c>
      <c r="B11" s="33"/>
      <c r="C11" s="34" t="s">
        <v>302</v>
      </c>
      <c r="D11" s="34"/>
      <c r="E11" s="34"/>
      <c r="F11" s="34" t="s">
        <v>303</v>
      </c>
      <c r="G11" s="34"/>
      <c r="H11" s="34"/>
      <c r="I11" s="34" t="s">
        <v>304</v>
      </c>
      <c r="J11" s="34"/>
      <c r="K11" s="34" t="s">
        <v>305</v>
      </c>
      <c r="L11" s="34"/>
      <c r="M11" s="34"/>
    </row>
    <row r="13" spans="1:13" x14ac:dyDescent="0.25">
      <c r="A13" s="3" t="s">
        <v>306</v>
      </c>
      <c r="B13" s="3"/>
      <c r="C13" s="3"/>
      <c r="D13" s="3"/>
      <c r="E13" s="3"/>
      <c r="F13" s="3"/>
      <c r="G13" s="3"/>
      <c r="H13" s="3"/>
      <c r="I13" s="3"/>
      <c r="J13" s="3"/>
      <c r="K13" s="3"/>
      <c r="L13" s="3"/>
      <c r="M13" s="3"/>
    </row>
    <row r="14" ht="30" customHeight="1" spans="1:13" x14ac:dyDescent="0.25">
      <c r="A14" s="20" t="s">
        <v>57</v>
      </c>
      <c r="B14" s="20" t="s">
        <v>307</v>
      </c>
      <c r="C14" s="20" t="s">
        <v>308</v>
      </c>
      <c r="D14" s="20" t="s">
        <v>309</v>
      </c>
      <c r="E14" s="20" t="s">
        <v>310</v>
      </c>
      <c r="F14" s="20" t="s">
        <v>311</v>
      </c>
      <c r="G14" s="20" t="s">
        <v>312</v>
      </c>
      <c r="H14" s="20" t="s">
        <v>313</v>
      </c>
      <c r="I14" s="20" t="s">
        <v>314</v>
      </c>
      <c r="J14" s="20" t="s">
        <v>315</v>
      </c>
      <c r="K14" s="20" t="s">
        <v>316</v>
      </c>
      <c r="L14" s="20" t="s">
        <v>68</v>
      </c>
      <c r="M14" s="20" t="s">
        <v>67</v>
      </c>
    </row>
    <row r="15" spans="1:13" x14ac:dyDescent="0.25">
      <c r="A15" s="21">
        <v>1</v>
      </c>
      <c r="B15" s="30">
        <v>46303</v>
      </c>
      <c r="C15" s="23" t="s">
        <v>317</v>
      </c>
      <c r="D15" s="23" t="s">
        <v>318</v>
      </c>
      <c r="E15" s="37">
        <v>46</v>
      </c>
      <c r="F15" s="21" t="s">
        <v>103</v>
      </c>
      <c r="G15" s="30">
        <f>IF(ISNUMBER(B15),B15+30,"")</f>
        <v>46333</v>
      </c>
      <c r="H15" s="30"/>
      <c r="I15" s="30" t="str">
        <f>IF(ISNUMBER(H15),H15+3,"")</f>
        <v/>
      </c>
      <c r="J15" s="23" t="str">
        <f>IF(AND(E15="",F15=""),"",IF(N(E15)&gt;=500,"Notifiable: 500 or more people",IF(F15="Yes","Notifiable: prescribed data (check exclusions)","Assess likely significant harm")))</f>
        <v>Assess likely significant harm</v>
      </c>
      <c r="K15" s="30"/>
      <c r="L15" s="23" t="s">
        <v>319</v>
      </c>
      <c r="M15" s="23" t="s">
        <v>320</v>
      </c>
    </row>
    <row r="16" spans="1:13" x14ac:dyDescent="0.25">
      <c r="A16" s="24">
        <v>2</v>
      </c>
      <c r="B16" s="31">
        <v>46315</v>
      </c>
      <c r="C16" s="26" t="s">
        <v>321</v>
      </c>
      <c r="D16" s="26" t="s">
        <v>322</v>
      </c>
      <c r="E16" s="38">
        <v>1200</v>
      </c>
      <c r="F16" s="24" t="s">
        <v>72</v>
      </c>
      <c r="G16" s="31">
        <f>IF(ISNUMBER(B16),B16+30,"")</f>
        <v>46345</v>
      </c>
      <c r="H16" s="31">
        <v>46315</v>
      </c>
      <c r="I16" s="31">
        <f>IF(ISNUMBER(H16),H16+3,"")</f>
        <v>46318</v>
      </c>
      <c r="J16" s="26" t="str">
        <f>IF(AND(E16="",F16=""),"",IF(N(E16)&gt;=500,"Notifiable: 500 or more people",IF(F16="Yes","Notifiable: prescribed data (check exclusions)","Assess likely significant harm")))</f>
        <v>Notifiable: 500 or more people</v>
      </c>
      <c r="K16" s="31"/>
      <c r="L16" s="26" t="s">
        <v>323</v>
      </c>
      <c r="M16" s="26" t="s">
        <v>320</v>
      </c>
    </row>
    <row r="17" spans="1:13" x14ac:dyDescent="0.25">
      <c r="A17" s="27"/>
      <c r="B17" s="32"/>
      <c r="C17" s="29"/>
      <c r="D17" s="29"/>
      <c r="E17" s="39"/>
      <c r="F17" s="27"/>
      <c r="G17" s="32" t="str">
        <f>IF(ISNUMBER(B17),B17+30,"")</f>
        <v/>
      </c>
      <c r="H17" s="32"/>
      <c r="I17" s="32" t="str">
        <f>IF(ISNUMBER(H17),H17+3,"")</f>
        <v/>
      </c>
      <c r="J17" s="29" t="str">
        <f>IF(AND(E17="",F17=""),"",IF(N(E17)&gt;=500,"Notifiable: 500 or more people",IF(F17="Yes","Notifiable: prescribed data (check exclusions)","Assess likely significant harm")))</f>
        <v/>
      </c>
      <c r="K17" s="32"/>
      <c r="L17" s="29"/>
      <c r="M17" s="29"/>
    </row>
    <row r="18" spans="1:13" x14ac:dyDescent="0.25">
      <c r="A18" s="40" t="s">
        <v>324</v>
      </c>
      <c r="B18" s="40"/>
      <c r="C18" s="40"/>
      <c r="D18" s="40"/>
      <c r="E18" s="40"/>
      <c r="F18" s="40"/>
      <c r="G18" s="40"/>
      <c r="H18" s="40"/>
      <c r="I18" s="40"/>
      <c r="J18" s="40"/>
      <c r="K18" s="40"/>
      <c r="L18" s="40"/>
      <c r="M18" s="40"/>
    </row>
    <row r="19" spans="1:13" x14ac:dyDescent="0.25">
      <c r="A19" s="27"/>
      <c r="B19" s="32"/>
      <c r="C19" s="29"/>
      <c r="D19" s="29"/>
      <c r="E19" s="39"/>
      <c r="F19" s="27"/>
      <c r="G19" s="32" t="str">
        <f>IF(ISNUMBER(B19),B19+30,"")</f>
        <v/>
      </c>
      <c r="H19" s="32"/>
      <c r="I19" s="32" t="str">
        <f>IF(ISNUMBER(H19),H19+3,"")</f>
        <v/>
      </c>
      <c r="J19" s="29" t="str">
        <f>IF(AND(E19="",F19=""),"",IF(N(E19)&gt;=500,"Notifiable: 500 or more people",IF(F19="Yes","Notifiable: prescribed data (check exclusions)","Assess likely significant harm")))</f>
        <v/>
      </c>
      <c r="K19" s="32"/>
      <c r="L19" s="29"/>
      <c r="M19" s="29"/>
    </row>
    <row r="20" spans="1:13" x14ac:dyDescent="0.25">
      <c r="A20" s="27"/>
      <c r="B20" s="32"/>
      <c r="C20" s="29"/>
      <c r="D20" s="29"/>
      <c r="E20" s="39"/>
      <c r="F20" s="27"/>
      <c r="G20" s="32" t="str">
        <f>IF(ISNUMBER(B20),B20+30,"")</f>
        <v/>
      </c>
      <c r="H20" s="32"/>
      <c r="I20" s="32" t="str">
        <f>IF(ISNUMBER(H20),H20+3,"")</f>
        <v/>
      </c>
      <c r="J20" s="29" t="str">
        <f>IF(AND(E20="",F20=""),"",IF(N(E20)&gt;=500,"Notifiable: 500 or more people",IF(F20="Yes","Notifiable: prescribed data (check exclusions)","Assess likely significant harm")))</f>
        <v/>
      </c>
      <c r="K20" s="32"/>
      <c r="L20" s="29"/>
      <c r="M20" s="29"/>
    </row>
    <row r="21" spans="1:13" x14ac:dyDescent="0.25">
      <c r="A21" s="27"/>
      <c r="B21" s="32"/>
      <c r="C21" s="29"/>
      <c r="D21" s="29"/>
      <c r="E21" s="39"/>
      <c r="F21" s="27"/>
      <c r="G21" s="32" t="str">
        <f>IF(ISNUMBER(B21),B21+30,"")</f>
        <v/>
      </c>
      <c r="H21" s="32"/>
      <c r="I21" s="32" t="str">
        <f>IF(ISNUMBER(H21),H21+3,"")</f>
        <v/>
      </c>
      <c r="J21" s="29" t="str">
        <f>IF(AND(E21="",F21=""),"",IF(N(E21)&gt;=500,"Notifiable: 500 or more people",IF(F21="Yes","Notifiable: prescribed data (check exclusions)","Assess likely significant harm")))</f>
        <v/>
      </c>
      <c r="K21" s="32"/>
      <c r="L21" s="29"/>
      <c r="M21" s="29"/>
    </row>
    <row r="22" spans="1:13" x14ac:dyDescent="0.25">
      <c r="A22" s="27"/>
      <c r="B22" s="32"/>
      <c r="C22" s="29"/>
      <c r="D22" s="29"/>
      <c r="E22" s="39"/>
      <c r="F22" s="27"/>
      <c r="G22" s="32" t="str">
        <f>IF(ISNUMBER(B22),B22+30,"")</f>
        <v/>
      </c>
      <c r="H22" s="32"/>
      <c r="I22" s="32" t="str">
        <f>IF(ISNUMBER(H22),H22+3,"")</f>
        <v/>
      </c>
      <c r="J22" s="29" t="str">
        <f>IF(AND(E22="",F22=""),"",IF(N(E22)&gt;=500,"Notifiable: 500 or more people",IF(F22="Yes","Notifiable: prescribed data (check exclusions)","Assess likely significant harm")))</f>
        <v/>
      </c>
      <c r="K22" s="32"/>
      <c r="L22" s="29"/>
      <c r="M22" s="29"/>
    </row>
    <row r="23" spans="1:13" x14ac:dyDescent="0.25">
      <c r="A23" s="27"/>
      <c r="B23" s="32"/>
      <c r="C23" s="29"/>
      <c r="D23" s="29"/>
      <c r="E23" s="39"/>
      <c r="F23" s="27"/>
      <c r="G23" s="32" t="str">
        <f>IF(ISNUMBER(B23),B23+30,"")</f>
        <v/>
      </c>
      <c r="H23" s="32"/>
      <c r="I23" s="32" t="str">
        <f>IF(ISNUMBER(H23),H23+3,"")</f>
        <v/>
      </c>
      <c r="J23" s="29" t="str">
        <f>IF(AND(E23="",F23=""),"",IF(N(E23)&gt;=500,"Notifiable: 500 or more people",IF(F23="Yes","Notifiable: prescribed data (check exclusions)","Assess likely significant harm")))</f>
        <v/>
      </c>
      <c r="K23" s="32"/>
      <c r="L23" s="29"/>
      <c r="M23" s="29"/>
    </row>
    <row r="24" spans="1:13" x14ac:dyDescent="0.25">
      <c r="A24" s="27"/>
      <c r="B24" s="32"/>
      <c r="C24" s="29"/>
      <c r="D24" s="29"/>
      <c r="E24" s="39"/>
      <c r="F24" s="27"/>
      <c r="G24" s="32" t="str">
        <f>IF(ISNUMBER(B24),B24+30,"")</f>
        <v/>
      </c>
      <c r="H24" s="32"/>
      <c r="I24" s="32" t="str">
        <f>IF(ISNUMBER(H24),H24+3,"")</f>
        <v/>
      </c>
      <c r="J24" s="29" t="str">
        <f>IF(AND(E24="",F24=""),"",IF(N(E24)&gt;=500,"Notifiable: 500 or more people",IF(F24="Yes","Notifiable: prescribed data (check exclusions)","Assess likely significant harm")))</f>
        <v/>
      </c>
      <c r="K24" s="32"/>
      <c r="L24" s="29"/>
      <c r="M24" s="29"/>
    </row>
    <row r="25" spans="1:13" x14ac:dyDescent="0.25">
      <c r="A25" s="27"/>
      <c r="B25" s="32"/>
      <c r="C25" s="29"/>
      <c r="D25" s="29"/>
      <c r="E25" s="39"/>
      <c r="F25" s="27"/>
      <c r="G25" s="32" t="str">
        <f>IF(ISNUMBER(B25),B25+30,"")</f>
        <v/>
      </c>
      <c r="H25" s="32"/>
      <c r="I25" s="32" t="str">
        <f>IF(ISNUMBER(H25),H25+3,"")</f>
        <v/>
      </c>
      <c r="J25" s="29" t="str">
        <f>IF(AND(E25="",F25=""),"",IF(N(E25)&gt;=500,"Notifiable: 500 or more people",IF(F25="Yes","Notifiable: prescribed data (check exclusions)","Assess likely significant harm")))</f>
        <v/>
      </c>
      <c r="K25" s="32"/>
      <c r="L25" s="29"/>
      <c r="M25" s="29"/>
    </row>
    <row r="26" spans="1:13" x14ac:dyDescent="0.25">
      <c r="A26" s="27"/>
      <c r="B26" s="32"/>
      <c r="C26" s="29"/>
      <c r="D26" s="29"/>
      <c r="E26" s="39"/>
      <c r="F26" s="27"/>
      <c r="G26" s="32" t="str">
        <f>IF(ISNUMBER(B26),B26+30,"")</f>
        <v/>
      </c>
      <c r="H26" s="32"/>
      <c r="I26" s="32" t="str">
        <f>IF(ISNUMBER(H26),H26+3,"")</f>
        <v/>
      </c>
      <c r="J26" s="29" t="str">
        <f>IF(AND(E26="",F26=""),"",IF(N(E26)&gt;=500,"Notifiable: 500 or more people",IF(F26="Yes","Notifiable: prescribed data (check exclusions)","Assess likely significant harm")))</f>
        <v/>
      </c>
      <c r="K26" s="32"/>
      <c r="L26" s="29"/>
      <c r="M26" s="29"/>
    </row>
    <row r="27" spans="1:13" x14ac:dyDescent="0.25">
      <c r="A27" s="27"/>
      <c r="B27" s="32"/>
      <c r="C27" s="29"/>
      <c r="D27" s="29"/>
      <c r="E27" s="39"/>
      <c r="F27" s="27"/>
      <c r="G27" s="32" t="str">
        <f>IF(ISNUMBER(B27),B27+30,"")</f>
        <v/>
      </c>
      <c r="H27" s="32"/>
      <c r="I27" s="32" t="str">
        <f>IF(ISNUMBER(H27),H27+3,"")</f>
        <v/>
      </c>
      <c r="J27" s="29" t="str">
        <f>IF(AND(E27="",F27=""),"",IF(N(E27)&gt;=500,"Notifiable: 500 or more people",IF(F27="Yes","Notifiable: prescribed data (check exclusions)","Assess likely significant harm")))</f>
        <v/>
      </c>
      <c r="K27" s="32"/>
      <c r="L27" s="29"/>
      <c r="M27" s="29"/>
    </row>
    <row r="28" spans="1:13" x14ac:dyDescent="0.25">
      <c r="A28" s="27"/>
      <c r="B28" s="32"/>
      <c r="C28" s="29"/>
      <c r="D28" s="29"/>
      <c r="E28" s="39"/>
      <c r="F28" s="27"/>
      <c r="G28" s="32" t="str">
        <f>IF(ISNUMBER(B28),B28+30,"")</f>
        <v/>
      </c>
      <c r="H28" s="32"/>
      <c r="I28" s="32" t="str">
        <f>IF(ISNUMBER(H28),H28+3,"")</f>
        <v/>
      </c>
      <c r="J28" s="29" t="str">
        <f>IF(AND(E28="",F28=""),"",IF(N(E28)&gt;=500,"Notifiable: 500 or more people",IF(F28="Yes","Notifiable: prescribed data (check exclusions)","Assess likely significant harm")))</f>
        <v/>
      </c>
      <c r="K28" s="32"/>
      <c r="L28" s="29"/>
      <c r="M28" s="29"/>
    </row>
    <row r="29" spans="1:13" x14ac:dyDescent="0.25">
      <c r="A29" s="27"/>
      <c r="B29" s="32"/>
      <c r="C29" s="29"/>
      <c r="D29" s="29"/>
      <c r="E29" s="39"/>
      <c r="F29" s="27"/>
      <c r="G29" s="32" t="str">
        <f>IF(ISNUMBER(B29),B29+30,"")</f>
        <v/>
      </c>
      <c r="H29" s="32"/>
      <c r="I29" s="32" t="str">
        <f>IF(ISNUMBER(H29),H29+3,"")</f>
        <v/>
      </c>
      <c r="J29" s="29" t="str">
        <f>IF(AND(E29="",F29=""),"",IF(N(E29)&gt;=500,"Notifiable: 500 or more people",IF(F29="Yes","Notifiable: prescribed data (check exclusions)","Assess likely significant harm")))</f>
        <v/>
      </c>
      <c r="K29" s="32"/>
      <c r="L29" s="29"/>
      <c r="M29" s="29"/>
    </row>
    <row r="30" spans="1:13" x14ac:dyDescent="0.25">
      <c r="A30" s="27"/>
      <c r="B30" s="32"/>
      <c r="C30" s="29"/>
      <c r="D30" s="29"/>
      <c r="E30" s="39"/>
      <c r="F30" s="27"/>
      <c r="G30" s="32" t="str">
        <f>IF(ISNUMBER(B30),B30+30,"")</f>
        <v/>
      </c>
      <c r="H30" s="32"/>
      <c r="I30" s="32" t="str">
        <f>IF(ISNUMBER(H30),H30+3,"")</f>
        <v/>
      </c>
      <c r="J30" s="29" t="str">
        <f>IF(AND(E30="",F30=""),"",IF(N(E30)&gt;=500,"Notifiable: 500 or more people",IF(F30="Yes","Notifiable: prescribed data (check exclusions)","Assess likely significant harm")))</f>
        <v/>
      </c>
      <c r="K30" s="32"/>
      <c r="L30" s="29"/>
      <c r="M30" s="29"/>
    </row>
    <row r="31" spans="1:13" x14ac:dyDescent="0.25">
      <c r="A31" s="27"/>
      <c r="B31" s="32"/>
      <c r="C31" s="29"/>
      <c r="D31" s="29"/>
      <c r="E31" s="39"/>
      <c r="F31" s="27"/>
      <c r="G31" s="32" t="str">
        <f>IF(ISNUMBER(B31),B31+30,"")</f>
        <v/>
      </c>
      <c r="H31" s="32"/>
      <c r="I31" s="32" t="str">
        <f>IF(ISNUMBER(H31),H31+3,"")</f>
        <v/>
      </c>
      <c r="J31" s="29" t="str">
        <f>IF(AND(E31="",F31=""),"",IF(N(E31)&gt;=500,"Notifiable: 500 or more people",IF(F31="Yes","Notifiable: prescribed data (check exclusions)","Assess likely significant harm")))</f>
        <v/>
      </c>
      <c r="K31" s="32"/>
      <c r="L31" s="29"/>
      <c r="M31" s="29"/>
    </row>
    <row r="32" spans="1:13" x14ac:dyDescent="0.25">
      <c r="A32" s="27"/>
      <c r="B32" s="32"/>
      <c r="C32" s="29"/>
      <c r="D32" s="29"/>
      <c r="E32" s="39"/>
      <c r="F32" s="27"/>
      <c r="G32" s="32" t="str">
        <f>IF(ISNUMBER(B32),B32+30,"")</f>
        <v/>
      </c>
      <c r="H32" s="32"/>
      <c r="I32" s="32" t="str">
        <f>IF(ISNUMBER(H32),H32+3,"")</f>
        <v/>
      </c>
      <c r="J32" s="29" t="str">
        <f>IF(AND(E32="",F32=""),"",IF(N(E32)&gt;=500,"Notifiable: 500 or more people",IF(F32="Yes","Notifiable: prescribed data (check exclusions)","Assess likely significant harm")))</f>
        <v/>
      </c>
      <c r="K32" s="32"/>
      <c r="L32" s="29"/>
      <c r="M32" s="29"/>
    </row>
    <row r="33" spans="1:13" x14ac:dyDescent="0.25">
      <c r="A33" s="27"/>
      <c r="B33" s="32"/>
      <c r="C33" s="29"/>
      <c r="D33" s="29"/>
      <c r="E33" s="39"/>
      <c r="F33" s="27"/>
      <c r="G33" s="32" t="str">
        <f>IF(ISNUMBER(B33),B33+30,"")</f>
        <v/>
      </c>
      <c r="H33" s="32"/>
      <c r="I33" s="32" t="str">
        <f>IF(ISNUMBER(H33),H33+3,"")</f>
        <v/>
      </c>
      <c r="J33" s="29" t="str">
        <f>IF(AND(E33="",F33=""),"",IF(N(E33)&gt;=500,"Notifiable: 500 or more people",IF(F33="Yes","Notifiable: prescribed data (check exclusions)","Assess likely significant harm")))</f>
        <v/>
      </c>
      <c r="K33" s="32"/>
      <c r="L33" s="29"/>
      <c r="M33" s="29"/>
    </row>
    <row r="34" spans="1:13" x14ac:dyDescent="0.25">
      <c r="A34" s="27"/>
      <c r="B34" s="32"/>
      <c r="C34" s="29"/>
      <c r="D34" s="29"/>
      <c r="E34" s="39"/>
      <c r="F34" s="27"/>
      <c r="G34" s="32" t="str">
        <f>IF(ISNUMBER(B34),B34+30,"")</f>
        <v/>
      </c>
      <c r="H34" s="32"/>
      <c r="I34" s="32" t="str">
        <f>IF(ISNUMBER(H34),H34+3,"")</f>
        <v/>
      </c>
      <c r="J34" s="29" t="str">
        <f>IF(AND(E34="",F34=""),"",IF(N(E34)&gt;=500,"Notifiable: 500 or more people",IF(F34="Yes","Notifiable: prescribed data (check exclusions)","Assess likely significant harm")))</f>
        <v/>
      </c>
      <c r="K34" s="32"/>
      <c r="L34" s="29"/>
      <c r="M34" s="29"/>
    </row>
    <row r="35" spans="1:13" x14ac:dyDescent="0.25">
      <c r="A35" s="27"/>
      <c r="B35" s="32"/>
      <c r="C35" s="29"/>
      <c r="D35" s="29"/>
      <c r="E35" s="39"/>
      <c r="F35" s="27"/>
      <c r="G35" s="32" t="str">
        <f>IF(ISNUMBER(B35),B35+30,"")</f>
        <v/>
      </c>
      <c r="H35" s="32"/>
      <c r="I35" s="32" t="str">
        <f>IF(ISNUMBER(H35),H35+3,"")</f>
        <v/>
      </c>
      <c r="J35" s="29" t="str">
        <f>IF(AND(E35="",F35=""),"",IF(N(E35)&gt;=500,"Notifiable: 500 or more people",IF(F35="Yes","Notifiable: prescribed data (check exclusions)","Assess likely significant harm")))</f>
        <v/>
      </c>
      <c r="K35" s="32"/>
      <c r="L35" s="29"/>
      <c r="M35" s="29"/>
    </row>
    <row r="36" spans="1:13" x14ac:dyDescent="0.25">
      <c r="A36" s="27"/>
      <c r="B36" s="32"/>
      <c r="C36" s="29"/>
      <c r="D36" s="29"/>
      <c r="E36" s="39"/>
      <c r="F36" s="27"/>
      <c r="G36" s="32" t="str">
        <f>IF(ISNUMBER(B36),B36+30,"")</f>
        <v/>
      </c>
      <c r="H36" s="32"/>
      <c r="I36" s="32" t="str">
        <f>IF(ISNUMBER(H36),H36+3,"")</f>
        <v/>
      </c>
      <c r="J36" s="29" t="str">
        <f>IF(AND(E36="",F36=""),"",IF(N(E36)&gt;=500,"Notifiable: 500 or more people",IF(F36="Yes","Notifiable: prescribed data (check exclusions)","Assess likely significant harm")))</f>
        <v/>
      </c>
      <c r="K36" s="32"/>
      <c r="L36" s="29"/>
      <c r="M36" s="29"/>
    </row>
    <row r="37" spans="1:13" x14ac:dyDescent="0.25">
      <c r="A37" s="27"/>
      <c r="B37" s="32"/>
      <c r="C37" s="29"/>
      <c r="D37" s="29"/>
      <c r="E37" s="39"/>
      <c r="F37" s="27"/>
      <c r="G37" s="32" t="str">
        <f>IF(ISNUMBER(B37),B37+30,"")</f>
        <v/>
      </c>
      <c r="H37" s="32"/>
      <c r="I37" s="32" t="str">
        <f>IF(ISNUMBER(H37),H37+3,"")</f>
        <v/>
      </c>
      <c r="J37" s="29" t="str">
        <f>IF(AND(E37="",F37=""),"",IF(N(E37)&gt;=500,"Notifiable: 500 or more people",IF(F37="Yes","Notifiable: prescribed data (check exclusions)","Assess likely significant harm")))</f>
        <v/>
      </c>
      <c r="K37" s="32"/>
      <c r="L37" s="29"/>
      <c r="M37" s="29"/>
    </row>
    <row r="38" spans="1:13" x14ac:dyDescent="0.25">
      <c r="A38" s="27"/>
      <c r="B38" s="32"/>
      <c r="C38" s="29"/>
      <c r="D38" s="29"/>
      <c r="E38" s="39"/>
      <c r="F38" s="27"/>
      <c r="G38" s="32" t="str">
        <f>IF(ISNUMBER(B38),B38+30,"")</f>
        <v/>
      </c>
      <c r="H38" s="32"/>
      <c r="I38" s="32" t="str">
        <f>IF(ISNUMBER(H38),H38+3,"")</f>
        <v/>
      </c>
      <c r="J38" s="29" t="str">
        <f>IF(AND(E38="",F38=""),"",IF(N(E38)&gt;=500,"Notifiable: 500 or more people",IF(F38="Yes","Notifiable: prescribed data (check exclusions)","Assess likely significant harm")))</f>
        <v/>
      </c>
      <c r="K38" s="32"/>
      <c r="L38" s="29"/>
      <c r="M38" s="29"/>
    </row>
    <row r="39" spans="1:13" x14ac:dyDescent="0.25">
      <c r="A39" s="27"/>
      <c r="B39" s="32"/>
      <c r="C39" s="29"/>
      <c r="D39" s="29"/>
      <c r="E39" s="39"/>
      <c r="F39" s="27"/>
      <c r="G39" s="32" t="str">
        <f>IF(ISNUMBER(B39),B39+30,"")</f>
        <v/>
      </c>
      <c r="H39" s="32"/>
      <c r="I39" s="32" t="str">
        <f>IF(ISNUMBER(H39),H39+3,"")</f>
        <v/>
      </c>
      <c r="J39" s="29" t="str">
        <f>IF(AND(E39="",F39=""),"",IF(N(E39)&gt;=500,"Notifiable: 500 or more people",IF(F39="Yes","Notifiable: prescribed data (check exclusions)","Assess likely significant harm")))</f>
        <v/>
      </c>
      <c r="K39" s="32"/>
      <c r="L39" s="29"/>
      <c r="M39" s="29"/>
    </row>
    <row r="40" spans="1:13" x14ac:dyDescent="0.25">
      <c r="A40" s="27"/>
      <c r="B40" s="32"/>
      <c r="C40" s="29"/>
      <c r="D40" s="29"/>
      <c r="E40" s="39"/>
      <c r="F40" s="27"/>
      <c r="G40" s="32" t="str">
        <f>IF(ISNUMBER(B40),B40+30,"")</f>
        <v/>
      </c>
      <c r="H40" s="32"/>
      <c r="I40" s="32" t="str">
        <f>IF(ISNUMBER(H40),H40+3,"")</f>
        <v/>
      </c>
      <c r="J40" s="29" t="str">
        <f>IF(AND(E40="",F40=""),"",IF(N(E40)&gt;=500,"Notifiable: 500 or more people",IF(F40="Yes","Notifiable: prescribed data (check exclusions)","Assess likely significant harm")))</f>
        <v/>
      </c>
      <c r="K40" s="32"/>
      <c r="L40" s="29"/>
      <c r="M40" s="29"/>
    </row>
    <row r="41" spans="1:13" x14ac:dyDescent="0.25">
      <c r="A41" s="27"/>
      <c r="B41" s="32"/>
      <c r="C41" s="29"/>
      <c r="D41" s="29"/>
      <c r="E41" s="39"/>
      <c r="F41" s="27"/>
      <c r="G41" s="32" t="str">
        <f>IF(ISNUMBER(B41),B41+30,"")</f>
        <v/>
      </c>
      <c r="H41" s="32"/>
      <c r="I41" s="32" t="str">
        <f>IF(ISNUMBER(H41),H41+3,"")</f>
        <v/>
      </c>
      <c r="J41" s="29" t="str">
        <f>IF(AND(E41="",F41=""),"",IF(N(E41)&gt;=500,"Notifiable: 500 or more people",IF(F41="Yes","Notifiable: prescribed data (check exclusions)","Assess likely significant harm")))</f>
        <v/>
      </c>
      <c r="K41" s="32"/>
      <c r="L41" s="29"/>
      <c r="M41" s="29"/>
    </row>
    <row r="42" spans="1:13" x14ac:dyDescent="0.25">
      <c r="A42" s="27"/>
      <c r="B42" s="32"/>
      <c r="C42" s="29"/>
      <c r="D42" s="29"/>
      <c r="E42" s="39"/>
      <c r="F42" s="27"/>
      <c r="G42" s="32" t="str">
        <f>IF(ISNUMBER(B42),B42+30,"")</f>
        <v/>
      </c>
      <c r="H42" s="32"/>
      <c r="I42" s="32" t="str">
        <f>IF(ISNUMBER(H42),H42+3,"")</f>
        <v/>
      </c>
      <c r="J42" s="29" t="str">
        <f>IF(AND(E42="",F42=""),"",IF(N(E42)&gt;=500,"Notifiable: 500 or more people",IF(F42="Yes","Notifiable: prescribed data (check exclusions)","Assess likely significant harm")))</f>
        <v/>
      </c>
      <c r="K42" s="32"/>
      <c r="L42" s="29"/>
      <c r="M42" s="29"/>
    </row>
    <row r="43" spans="1:13" x14ac:dyDescent="0.25">
      <c r="A43" s="27"/>
      <c r="B43" s="32"/>
      <c r="C43" s="29"/>
      <c r="D43" s="29"/>
      <c r="E43" s="39"/>
      <c r="F43" s="27"/>
      <c r="G43" s="32" t="str">
        <f>IF(ISNUMBER(B43),B43+30,"")</f>
        <v/>
      </c>
      <c r="H43" s="32"/>
      <c r="I43" s="32" t="str">
        <f>IF(ISNUMBER(H43),H43+3,"")</f>
        <v/>
      </c>
      <c r="J43" s="29" t="str">
        <f>IF(AND(E43="",F43=""),"",IF(N(E43)&gt;=500,"Notifiable: 500 or more people",IF(F43="Yes","Notifiable: prescribed data (check exclusions)","Assess likely significant harm")))</f>
        <v/>
      </c>
      <c r="K43" s="32"/>
      <c r="L43" s="29"/>
      <c r="M43" s="29"/>
    </row>
    <row r="44" spans="1:13" x14ac:dyDescent="0.25">
      <c r="A44" s="27"/>
      <c r="B44" s="32"/>
      <c r="C44" s="29"/>
      <c r="D44" s="29"/>
      <c r="E44" s="39"/>
      <c r="F44" s="27"/>
      <c r="G44" s="32" t="str">
        <f>IF(ISNUMBER(B44),B44+30,"")</f>
        <v/>
      </c>
      <c r="H44" s="32"/>
      <c r="I44" s="32" t="str">
        <f>IF(ISNUMBER(H44),H44+3,"")</f>
        <v/>
      </c>
      <c r="J44" s="29" t="str">
        <f>IF(AND(E44="",F44=""),"",IF(N(E44)&gt;=500,"Notifiable: 500 or more people",IF(F44="Yes","Notifiable: prescribed data (check exclusions)","Assess likely significant harm")))</f>
        <v/>
      </c>
      <c r="K44" s="32"/>
      <c r="L44" s="29"/>
      <c r="M44" s="29"/>
    </row>
    <row r="45" spans="1:13" x14ac:dyDescent="0.25">
      <c r="A45" s="27"/>
      <c r="B45" s="32"/>
      <c r="C45" s="29"/>
      <c r="D45" s="29"/>
      <c r="E45" s="39"/>
      <c r="F45" s="27"/>
      <c r="G45" s="32" t="str">
        <f>IF(ISNUMBER(B45),B45+30,"")</f>
        <v/>
      </c>
      <c r="H45" s="32"/>
      <c r="I45" s="32" t="str">
        <f>IF(ISNUMBER(H45),H45+3,"")</f>
        <v/>
      </c>
      <c r="J45" s="29" t="str">
        <f>IF(AND(E45="",F45=""),"",IF(N(E45)&gt;=500,"Notifiable: 500 or more people",IF(F45="Yes","Notifiable: prescribed data (check exclusions)","Assess likely significant harm")))</f>
        <v/>
      </c>
      <c r="K45" s="32"/>
      <c r="L45" s="29"/>
      <c r="M45" s="29"/>
    </row>
    <row r="46" spans="1:13" x14ac:dyDescent="0.25">
      <c r="A46" s="27"/>
      <c r="B46" s="32"/>
      <c r="C46" s="29"/>
      <c r="D46" s="29"/>
      <c r="E46" s="39"/>
      <c r="F46" s="27"/>
      <c r="G46" s="32" t="str">
        <f>IF(ISNUMBER(B46),B46+30,"")</f>
        <v/>
      </c>
      <c r="H46" s="32"/>
      <c r="I46" s="32" t="str">
        <f>IF(ISNUMBER(H46),H46+3,"")</f>
        <v/>
      </c>
      <c r="J46" s="29" t="str">
        <f>IF(AND(E46="",F46=""),"",IF(N(E46)&gt;=500,"Notifiable: 500 or more people",IF(F46="Yes","Notifiable: prescribed data (check exclusions)","Assess likely significant harm")))</f>
        <v/>
      </c>
      <c r="K46" s="32"/>
      <c r="L46" s="29"/>
      <c r="M46" s="29"/>
    </row>
    <row r="47" spans="1:13" x14ac:dyDescent="0.25">
      <c r="A47" s="27"/>
      <c r="B47" s="32"/>
      <c r="C47" s="29"/>
      <c r="D47" s="29"/>
      <c r="E47" s="39"/>
      <c r="F47" s="27"/>
      <c r="G47" s="32" t="str">
        <f>IF(ISNUMBER(B47),B47+30,"")</f>
        <v/>
      </c>
      <c r="H47" s="32"/>
      <c r="I47" s="32" t="str">
        <f>IF(ISNUMBER(H47),H47+3,"")</f>
        <v/>
      </c>
      <c r="J47" s="29" t="str">
        <f>IF(AND(E47="",F47=""),"",IF(N(E47)&gt;=500,"Notifiable: 500 or more people",IF(F47="Yes","Notifiable: prescribed data (check exclusions)","Assess likely significant harm")))</f>
        <v/>
      </c>
      <c r="K47" s="32"/>
      <c r="L47" s="29"/>
      <c r="M47" s="29"/>
    </row>
    <row r="48" spans="1:13" x14ac:dyDescent="0.25">
      <c r="A48" s="27"/>
      <c r="B48" s="32"/>
      <c r="C48" s="29"/>
      <c r="D48" s="29"/>
      <c r="E48" s="39"/>
      <c r="F48" s="27"/>
      <c r="G48" s="32" t="str">
        <f>IF(ISNUMBER(B48),B48+30,"")</f>
        <v/>
      </c>
      <c r="H48" s="32"/>
      <c r="I48" s="32" t="str">
        <f>IF(ISNUMBER(H48),H48+3,"")</f>
        <v/>
      </c>
      <c r="J48" s="29" t="str">
        <f>IF(AND(E48="",F48=""),"",IF(N(E48)&gt;=500,"Notifiable: 500 or more people",IF(F48="Yes","Notifiable: prescribed data (check exclusions)","Assess likely significant harm")))</f>
        <v/>
      </c>
      <c r="K48" s="32"/>
      <c r="L48" s="29"/>
      <c r="M48" s="29"/>
    </row>
    <row r="49" spans="1:13" x14ac:dyDescent="0.25">
      <c r="A49" s="27"/>
      <c r="B49" s="32"/>
      <c r="C49" s="29"/>
      <c r="D49" s="29"/>
      <c r="E49" s="39"/>
      <c r="F49" s="27"/>
      <c r="G49" s="32" t="str">
        <f>IF(ISNUMBER(B49),B49+30,"")</f>
        <v/>
      </c>
      <c r="H49" s="32"/>
      <c r="I49" s="32" t="str">
        <f>IF(ISNUMBER(H49),H49+3,"")</f>
        <v/>
      </c>
      <c r="J49" s="29" t="str">
        <f>IF(AND(E49="",F49=""),"",IF(N(E49)&gt;=500,"Notifiable: 500 or more people",IF(F49="Yes","Notifiable: prescribed data (check exclusions)","Assess likely significant harm")))</f>
        <v/>
      </c>
      <c r="K49" s="32"/>
      <c r="L49" s="29"/>
      <c r="M49" s="29"/>
    </row>
    <row r="50" spans="1:13" x14ac:dyDescent="0.25">
      <c r="A50" s="27"/>
      <c r="B50" s="32"/>
      <c r="C50" s="29"/>
      <c r="D50" s="29"/>
      <c r="E50" s="39"/>
      <c r="F50" s="27"/>
      <c r="G50" s="32" t="str">
        <f>IF(ISNUMBER(B50),B50+30,"")</f>
        <v/>
      </c>
      <c r="H50" s="32"/>
      <c r="I50" s="32" t="str">
        <f>IF(ISNUMBER(H50),H50+3,"")</f>
        <v/>
      </c>
      <c r="J50" s="29" t="str">
        <f>IF(AND(E50="",F50=""),"",IF(N(E50)&gt;=500,"Notifiable: 500 or more people",IF(F50="Yes","Notifiable: prescribed data (check exclusions)","Assess likely significant harm")))</f>
        <v/>
      </c>
      <c r="K50" s="32"/>
      <c r="L50" s="29"/>
      <c r="M50" s="29"/>
    </row>
    <row r="51" spans="1:13" x14ac:dyDescent="0.25">
      <c r="A51" s="27"/>
      <c r="B51" s="32"/>
      <c r="C51" s="29"/>
      <c r="D51" s="29"/>
      <c r="E51" s="39"/>
      <c r="F51" s="27"/>
      <c r="G51" s="32" t="str">
        <f>IF(ISNUMBER(B51),B51+30,"")</f>
        <v/>
      </c>
      <c r="H51" s="32"/>
      <c r="I51" s="32" t="str">
        <f>IF(ISNUMBER(H51),H51+3,"")</f>
        <v/>
      </c>
      <c r="J51" s="29" t="str">
        <f>IF(AND(E51="",F51=""),"",IF(N(E51)&gt;=500,"Notifiable: 500 or more people",IF(F51="Yes","Notifiable: prescribed data (check exclusions)","Assess likely significant harm")))</f>
        <v/>
      </c>
      <c r="K51" s="32"/>
      <c r="L51" s="29"/>
      <c r="M51" s="29"/>
    </row>
    <row r="52" spans="1:13" x14ac:dyDescent="0.25">
      <c r="A52" s="27"/>
      <c r="B52" s="32"/>
      <c r="C52" s="29"/>
      <c r="D52" s="29"/>
      <c r="E52" s="39"/>
      <c r="F52" s="27"/>
      <c r="G52" s="32" t="str">
        <f>IF(ISNUMBER(B52),B52+30,"")</f>
        <v/>
      </c>
      <c r="H52" s="32"/>
      <c r="I52" s="32" t="str">
        <f>IF(ISNUMBER(H52),H52+3,"")</f>
        <v/>
      </c>
      <c r="J52" s="29" t="str">
        <f>IF(AND(E52="",F52=""),"",IF(N(E52)&gt;=500,"Notifiable: 500 or more people",IF(F52="Yes","Notifiable: prescribed data (check exclusions)","Assess likely significant harm")))</f>
        <v/>
      </c>
      <c r="K52" s="32"/>
      <c r="L52" s="29"/>
      <c r="M52" s="29"/>
    </row>
    <row r="53" spans="1:13" x14ac:dyDescent="0.25">
      <c r="A53" s="27"/>
      <c r="B53" s="32"/>
      <c r="C53" s="29"/>
      <c r="D53" s="29"/>
      <c r="E53" s="39"/>
      <c r="F53" s="27"/>
      <c r="G53" s="32" t="str">
        <f>IF(ISNUMBER(B53),B53+30,"")</f>
        <v/>
      </c>
      <c r="H53" s="32"/>
      <c r="I53" s="32" t="str">
        <f>IF(ISNUMBER(H53),H53+3,"")</f>
        <v/>
      </c>
      <c r="J53" s="29" t="str">
        <f>IF(AND(E53="",F53=""),"",IF(N(E53)&gt;=500,"Notifiable: 500 or more people",IF(F53="Yes","Notifiable: prescribed data (check exclusions)","Assess likely significant harm")))</f>
        <v/>
      </c>
      <c r="K53" s="32"/>
      <c r="L53" s="29"/>
      <c r="M53" s="29"/>
    </row>
    <row r="54" spans="1:13" x14ac:dyDescent="0.25">
      <c r="A54" s="27"/>
      <c r="B54" s="32"/>
      <c r="C54" s="29"/>
      <c r="D54" s="29"/>
      <c r="E54" s="39"/>
      <c r="F54" s="27"/>
      <c r="G54" s="32" t="str">
        <f>IF(ISNUMBER(B54),B54+30,"")</f>
        <v/>
      </c>
      <c r="H54" s="32"/>
      <c r="I54" s="32" t="str">
        <f>IF(ISNUMBER(H54),H54+3,"")</f>
        <v/>
      </c>
      <c r="J54" s="29" t="str">
        <f>IF(AND(E54="",F54=""),"",IF(N(E54)&gt;=500,"Notifiable: 500 or more people",IF(F54="Yes","Notifiable: prescribed data (check exclusions)","Assess likely significant harm")))</f>
        <v/>
      </c>
      <c r="K54" s="32"/>
      <c r="L54" s="29"/>
      <c r="M54" s="29"/>
    </row>
    <row r="55" spans="1:13" x14ac:dyDescent="0.25">
      <c r="A55" s="27"/>
      <c r="B55" s="32"/>
      <c r="C55" s="29"/>
      <c r="D55" s="29"/>
      <c r="E55" s="39"/>
      <c r="F55" s="27"/>
      <c r="G55" s="32" t="str">
        <f>IF(ISNUMBER(B55),B55+30,"")</f>
        <v/>
      </c>
      <c r="H55" s="32"/>
      <c r="I55" s="32" t="str">
        <f>IF(ISNUMBER(H55),H55+3,"")</f>
        <v/>
      </c>
      <c r="J55" s="29" t="str">
        <f>IF(AND(E55="",F55=""),"",IF(N(E55)&gt;=500,"Notifiable: 500 or more people",IF(F55="Yes","Notifiable: prescribed data (check exclusions)","Assess likely significant harm")))</f>
        <v/>
      </c>
      <c r="K55" s="32"/>
      <c r="L55" s="29"/>
      <c r="M55" s="29"/>
    </row>
    <row r="56" spans="1:13" x14ac:dyDescent="0.25">
      <c r="A56" s="27"/>
      <c r="B56" s="32"/>
      <c r="C56" s="29"/>
      <c r="D56" s="29"/>
      <c r="E56" s="39"/>
      <c r="F56" s="27"/>
      <c r="G56" s="32" t="str">
        <f>IF(ISNUMBER(B56),B56+30,"")</f>
        <v/>
      </c>
      <c r="H56" s="32"/>
      <c r="I56" s="32" t="str">
        <f>IF(ISNUMBER(H56),H56+3,"")</f>
        <v/>
      </c>
      <c r="J56" s="29" t="str">
        <f>IF(AND(E56="",F56=""),"",IF(N(E56)&gt;=500,"Notifiable: 500 or more people",IF(F56="Yes","Notifiable: prescribed data (check exclusions)","Assess likely significant harm")))</f>
        <v/>
      </c>
      <c r="K56" s="32"/>
      <c r="L56" s="29"/>
      <c r="M56" s="29"/>
    </row>
    <row r="57" spans="1:13" x14ac:dyDescent="0.25">
      <c r="A57" s="27"/>
      <c r="B57" s="32"/>
      <c r="C57" s="29"/>
      <c r="D57" s="29"/>
      <c r="E57" s="39"/>
      <c r="F57" s="27"/>
      <c r="G57" s="32" t="str">
        <f>IF(ISNUMBER(B57),B57+30,"")</f>
        <v/>
      </c>
      <c r="H57" s="32"/>
      <c r="I57" s="32" t="str">
        <f>IF(ISNUMBER(H57),H57+3,"")</f>
        <v/>
      </c>
      <c r="J57" s="29" t="str">
        <f>IF(AND(E57="",F57=""),"",IF(N(E57)&gt;=500,"Notifiable: 500 or more people",IF(F57="Yes","Notifiable: prescribed data (check exclusions)","Assess likely significant harm")))</f>
        <v/>
      </c>
      <c r="K57" s="32"/>
      <c r="L57" s="29"/>
      <c r="M57" s="29"/>
    </row>
    <row r="58" spans="1:13" x14ac:dyDescent="0.25">
      <c r="A58" s="27"/>
      <c r="B58" s="32"/>
      <c r="C58" s="29"/>
      <c r="D58" s="29"/>
      <c r="E58" s="39"/>
      <c r="F58" s="27"/>
      <c r="G58" s="32" t="str">
        <f>IF(ISNUMBER(B58),B58+30,"")</f>
        <v/>
      </c>
      <c r="H58" s="32"/>
      <c r="I58" s="32" t="str">
        <f>IF(ISNUMBER(H58),H58+3,"")</f>
        <v/>
      </c>
      <c r="J58" s="29" t="str">
        <f>IF(AND(E58="",F58=""),"",IF(N(E58)&gt;=500,"Notifiable: 500 or more people",IF(F58="Yes","Notifiable: prescribed data (check exclusions)","Assess likely significant harm")))</f>
        <v/>
      </c>
      <c r="K58" s="32"/>
      <c r="L58" s="29"/>
      <c r="M58" s="29"/>
    </row>
    <row r="59" spans="1:13" x14ac:dyDescent="0.25">
      <c r="A59" s="27"/>
      <c r="B59" s="32"/>
      <c r="C59" s="29"/>
      <c r="D59" s="29"/>
      <c r="E59" s="39"/>
      <c r="F59" s="27"/>
      <c r="G59" s="32" t="str">
        <f>IF(ISNUMBER(B59),B59+30,"")</f>
        <v/>
      </c>
      <c r="H59" s="32"/>
      <c r="I59" s="32" t="str">
        <f>IF(ISNUMBER(H59),H59+3,"")</f>
        <v/>
      </c>
      <c r="J59" s="29" t="str">
        <f>IF(AND(E59="",F59=""),"",IF(N(E59)&gt;=500,"Notifiable: 500 or more people",IF(F59="Yes","Notifiable: prescribed data (check exclusions)","Assess likely significant harm")))</f>
        <v/>
      </c>
      <c r="K59" s="32"/>
      <c r="L59" s="29"/>
      <c r="M59" s="29"/>
    </row>
    <row r="60" spans="1:13" x14ac:dyDescent="0.25">
      <c r="A60" s="27"/>
      <c r="B60" s="32"/>
      <c r="C60" s="29"/>
      <c r="D60" s="29"/>
      <c r="E60" s="39"/>
      <c r="F60" s="27"/>
      <c r="G60" s="32" t="str">
        <f>IF(ISNUMBER(B60),B60+30,"")</f>
        <v/>
      </c>
      <c r="H60" s="32"/>
      <c r="I60" s="32" t="str">
        <f>IF(ISNUMBER(H60),H60+3,"")</f>
        <v/>
      </c>
      <c r="J60" s="29" t="str">
        <f>IF(AND(E60="",F60=""),"",IF(N(E60)&gt;=500,"Notifiable: 500 or more people",IF(F60="Yes","Notifiable: prescribed data (check exclusions)","Assess likely significant harm")))</f>
        <v/>
      </c>
      <c r="K60" s="32"/>
      <c r="L60" s="29"/>
      <c r="M60" s="29"/>
    </row>
  </sheetData>
  <mergeCells count="44">
    <mergeCell ref="A1:M1"/>
    <mergeCell ref="A2:M2"/>
    <mergeCell ref="A4:B4"/>
    <mergeCell ref="C4:E4"/>
    <mergeCell ref="F4:H4"/>
    <mergeCell ref="I4:J4"/>
    <mergeCell ref="K4:M4"/>
    <mergeCell ref="A5:B5"/>
    <mergeCell ref="C5:E5"/>
    <mergeCell ref="F5:H5"/>
    <mergeCell ref="I5:J5"/>
    <mergeCell ref="K5:M5"/>
    <mergeCell ref="A6:B6"/>
    <mergeCell ref="C6:E6"/>
    <mergeCell ref="F6:H6"/>
    <mergeCell ref="I6:J6"/>
    <mergeCell ref="K6:M6"/>
    <mergeCell ref="A7:B7"/>
    <mergeCell ref="C7:E7"/>
    <mergeCell ref="F7:H7"/>
    <mergeCell ref="I7:J7"/>
    <mergeCell ref="K7:M7"/>
    <mergeCell ref="A8:B8"/>
    <mergeCell ref="C8:E8"/>
    <mergeCell ref="F8:H8"/>
    <mergeCell ref="I8:J8"/>
    <mergeCell ref="K8:M8"/>
    <mergeCell ref="A9:B9"/>
    <mergeCell ref="C9:E9"/>
    <mergeCell ref="F9:H9"/>
    <mergeCell ref="I9:J9"/>
    <mergeCell ref="K9:M9"/>
    <mergeCell ref="A10:B10"/>
    <mergeCell ref="C10:E10"/>
    <mergeCell ref="F10:H10"/>
    <mergeCell ref="I10:J10"/>
    <mergeCell ref="K10:M10"/>
    <mergeCell ref="A11:B11"/>
    <mergeCell ref="C11:E11"/>
    <mergeCell ref="F11:H11"/>
    <mergeCell ref="I11:J11"/>
    <mergeCell ref="K11:M11"/>
    <mergeCell ref="A13:M13"/>
    <mergeCell ref="A18:M18"/>
  </mergeCells>
  <conditionalFormatting sqref="J15:J60">
    <cfRule type="containsText" dxfId="20" priority="1">
      <formula>NOT(ISERROR(SEARCH("Notifiable",J15)))</formula>
    </cfRule>
  </conditionalFormatting>
  <conditionalFormatting sqref="M15:M60">
    <cfRule type="containsText" dxfId="21" priority="2">
      <formula>NOT(ISERROR(SEARCH("Open",M15)))</formula>
    </cfRule>
  </conditionalFormatting>
  <dataValidations count="6">
    <dataValidation type="date" operator="greaterThan" allowBlank="1" showErrorMessage="1" errorTitle="Date" error="Enter a date, for example 30/10/2026." sqref="B15:B60">
      <formula1>36526</formula1>
    </dataValidation>
    <dataValidation type="whole" operator="greaterThanOrEqual" allowBlank="1" showErrorMessage="1" errorTitle="People affected" error="Enter a whole number (your best estimate)." sqref="E15:E60">
      <formula1>0</formula1>
    </dataValidation>
    <dataValidation type="list" allowBlank="1" showErrorMessage="1" errorTitle="Pick from the list" error="Pick a value from the dropdown list." sqref="F15:F60">
      <formula1>"Yes,No,Unsure"</formula1>
    </dataValidation>
    <dataValidation type="date" operator="greaterThan" allowBlank="1" showErrorMessage="1" errorTitle="Date" error="Enter a date, for example 30/10/2026." sqref="H15:H60">
      <formula1>36526</formula1>
    </dataValidation>
    <dataValidation type="date" operator="greaterThan" allowBlank="1" showErrorMessage="1" errorTitle="Date" error="Enter a date, for example 30/10/2026." sqref="K15:K60">
      <formula1>36526</formula1>
    </dataValidation>
    <dataValidation type="list" allowBlank="1" showErrorMessage="1" errorTitle="Pick from the list" error="Pick a value from the dropdown list." sqref="M15:M60">
      <formula1>"Open,Closed"</formula1>
    </dataValidation>
  </dataValidations>
  <hyperlinks>
    <hyperlink ref="A18" r:id="rId1"/>
  </hyperlinks>
  <pageMargins left="0.4" right="0.4" top="0.5" bottom="0.6" header="0.3" footer="0.3"/>
  <pageSetup paperSize="9" orientation="landscape" fitToWidth="1" fitToHeight="0"/>
  <headerFooter>
    <oddFooter>&amp;L&amp;8JIN Design · Free template: jin-design.com/resources/templates/website-pdpa-checklist/ · General information, not legal advice&amp;R&amp;8Page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0B0C"/>
    <pageSetUpPr fitToPage="1"/>
  </sheetPr>
  <dimension ref="A1:K60"/>
  <sheetViews>
    <sheetView workbookViewId="0" showGridLines="0">
      <pane xSplit="2" ySplit="4" topLeftCell="C5" activePane="bottomRight" state="frozen"/>
      <selection pane="bottomRight"/>
    </sheetView>
  </sheetViews>
  <sheetFormatPr defaultRowHeight="15" outlineLevelRow="0" outlineLevelCol="0" x14ac:dyDescent="55"/>
  <cols>
    <col min="1" max="1" width="5" customWidth="1"/>
    <col min="2" max="2" width="12" customWidth="1"/>
    <col min="3" max="3" width="11" customWidth="1"/>
    <col min="4" max="4" width="15" customWidth="1"/>
    <col min="5" max="5" width="30" customWidth="1"/>
    <col min="6" max="7" width="12" customWidth="1"/>
    <col min="9" max="9" width="36" customWidth="1"/>
    <col min="10" max="10" width="14" customWidth="1"/>
    <col min="11" max="11" width="26" customWidth="1"/>
  </cols>
  <sheetData>
    <row r="1" ht="32" customHeight="1" spans="1:11" x14ac:dyDescent="0.25">
      <c r="A1" s="1" t="s">
        <v>325</v>
      </c>
      <c r="B1" s="1"/>
      <c r="C1" s="1"/>
      <c r="D1" s="1"/>
      <c r="E1" s="1"/>
      <c r="F1" s="1"/>
      <c r="G1" s="1"/>
      <c r="H1" s="1"/>
      <c r="I1" s="1"/>
      <c r="J1" s="1"/>
      <c r="K1" s="1"/>
    </row>
    <row r="2" ht="42" customHeight="1" spans="1:11" x14ac:dyDescent="0.25">
      <c r="A2" s="2" t="s">
        <v>326</v>
      </c>
      <c r="B2" s="2"/>
      <c r="C2" s="2"/>
      <c r="D2" s="2"/>
      <c r="E2" s="2"/>
      <c r="F2" s="2"/>
      <c r="G2" s="2"/>
      <c r="H2" s="2"/>
      <c r="I2" s="2"/>
      <c r="J2" s="2"/>
      <c r="K2" s="2"/>
    </row>
    <row r="4" ht="30" customHeight="1" spans="1:11" x14ac:dyDescent="0.25">
      <c r="A4" s="20" t="s">
        <v>57</v>
      </c>
      <c r="B4" s="20" t="s">
        <v>327</v>
      </c>
      <c r="C4" s="20" t="s">
        <v>328</v>
      </c>
      <c r="D4" s="20" t="s">
        <v>329</v>
      </c>
      <c r="E4" s="20" t="s">
        <v>330</v>
      </c>
      <c r="F4" s="20" t="s">
        <v>331</v>
      </c>
      <c r="G4" s="20" t="s">
        <v>332</v>
      </c>
      <c r="H4" s="20" t="s">
        <v>333</v>
      </c>
      <c r="I4" s="20" t="s">
        <v>334</v>
      </c>
      <c r="J4" s="20" t="s">
        <v>67</v>
      </c>
      <c r="K4" s="20" t="s">
        <v>68</v>
      </c>
    </row>
    <row r="5" spans="1:11" x14ac:dyDescent="0.25">
      <c r="A5" s="21">
        <v>1</v>
      </c>
      <c r="B5" s="30">
        <v>46297</v>
      </c>
      <c r="C5" s="21" t="s">
        <v>335</v>
      </c>
      <c r="D5" s="23" t="s">
        <v>336</v>
      </c>
      <c r="E5" s="23" t="s">
        <v>337</v>
      </c>
      <c r="F5" s="30">
        <f>IF(ISNUMBER(B5),B5+30,"")</f>
        <v>46327</v>
      </c>
      <c r="G5" s="30">
        <v>46304</v>
      </c>
      <c r="H5" s="41">
        <f>IF(AND(ISNUMBER(B5),ISNUMBER(G5)),G5-B5,"")</f>
        <v>7</v>
      </c>
      <c r="I5" s="23" t="s">
        <v>338</v>
      </c>
      <c r="J5" s="23" t="s">
        <v>339</v>
      </c>
      <c r="K5" s="23" t="s">
        <v>340</v>
      </c>
    </row>
    <row r="6" spans="1:11" x14ac:dyDescent="0.25">
      <c r="A6" s="24">
        <v>2</v>
      </c>
      <c r="B6" s="31">
        <v>46307</v>
      </c>
      <c r="C6" s="24" t="s">
        <v>341</v>
      </c>
      <c r="D6" s="26" t="s">
        <v>342</v>
      </c>
      <c r="E6" s="26" t="s">
        <v>343</v>
      </c>
      <c r="F6" s="31">
        <f>IF(ISNUMBER(B6),B6+30,"")</f>
        <v>46337</v>
      </c>
      <c r="G6" s="31">
        <v>46307</v>
      </c>
      <c r="H6" s="42">
        <f>IF(AND(ISNUMBER(B6),ISNUMBER(G6)),G6-B6,"")</f>
        <v>0</v>
      </c>
      <c r="I6" s="26" t="s">
        <v>344</v>
      </c>
      <c r="J6" s="26" t="s">
        <v>339</v>
      </c>
      <c r="K6" s="26" t="s">
        <v>345</v>
      </c>
    </row>
    <row r="7" spans="1:11" x14ac:dyDescent="0.25">
      <c r="A7" s="21">
        <v>3</v>
      </c>
      <c r="B7" s="30">
        <v>46309</v>
      </c>
      <c r="C7" s="21" t="s">
        <v>346</v>
      </c>
      <c r="D7" s="23" t="s">
        <v>347</v>
      </c>
      <c r="E7" s="23" t="s">
        <v>348</v>
      </c>
      <c r="F7" s="30">
        <f>IF(ISNUMBER(B7),B7+30,"")</f>
        <v>46339</v>
      </c>
      <c r="G7" s="30"/>
      <c r="H7" s="41" t="str">
        <f>IF(AND(ISNUMBER(B7),ISNUMBER(G7)),G7-B7,"")</f>
        <v/>
      </c>
      <c r="I7" s="23" t="s">
        <v>124</v>
      </c>
      <c r="J7" s="23" t="s">
        <v>349</v>
      </c>
      <c r="K7" s="23" t="s">
        <v>124</v>
      </c>
    </row>
    <row r="8" spans="1:11" x14ac:dyDescent="0.25">
      <c r="A8" s="27"/>
      <c r="B8" s="32"/>
      <c r="C8" s="27"/>
      <c r="D8" s="29"/>
      <c r="E8" s="29"/>
      <c r="F8" s="32" t="str">
        <f>IF(ISNUMBER(B8),B8+30,"")</f>
        <v/>
      </c>
      <c r="G8" s="32"/>
      <c r="H8" s="43" t="str">
        <f>IF(AND(ISNUMBER(B8),ISNUMBER(G8)),G8-B8,"")</f>
        <v/>
      </c>
      <c r="I8" s="29"/>
      <c r="J8" s="29"/>
      <c r="K8" s="29"/>
    </row>
    <row r="9" spans="1:11" x14ac:dyDescent="0.25">
      <c r="A9" s="27"/>
      <c r="B9" s="32"/>
      <c r="C9" s="27"/>
      <c r="D9" s="29"/>
      <c r="E9" s="29"/>
      <c r="F9" s="32" t="str">
        <f>IF(ISNUMBER(B9),B9+30,"")</f>
        <v/>
      </c>
      <c r="G9" s="32"/>
      <c r="H9" s="43" t="str">
        <f>IF(AND(ISNUMBER(B9),ISNUMBER(G9)),G9-B9,"")</f>
        <v/>
      </c>
      <c r="I9" s="29"/>
      <c r="J9" s="29"/>
      <c r="K9" s="29"/>
    </row>
    <row r="10" spans="1:11" x14ac:dyDescent="0.25">
      <c r="A10" s="27"/>
      <c r="B10" s="32"/>
      <c r="C10" s="27"/>
      <c r="D10" s="29"/>
      <c r="E10" s="29"/>
      <c r="F10" s="32" t="str">
        <f>IF(ISNUMBER(B10),B10+30,"")</f>
        <v/>
      </c>
      <c r="G10" s="32"/>
      <c r="H10" s="43" t="str">
        <f>IF(AND(ISNUMBER(B10),ISNUMBER(G10)),G10-B10,"")</f>
        <v/>
      </c>
      <c r="I10" s="29"/>
      <c r="J10" s="29"/>
      <c r="K10" s="29"/>
    </row>
    <row r="11" spans="1:11" x14ac:dyDescent="0.25">
      <c r="A11" s="27"/>
      <c r="B11" s="32"/>
      <c r="C11" s="27"/>
      <c r="D11" s="29"/>
      <c r="E11" s="29"/>
      <c r="F11" s="32" t="str">
        <f>IF(ISNUMBER(B11),B11+30,"")</f>
        <v/>
      </c>
      <c r="G11" s="32"/>
      <c r="H11" s="43" t="str">
        <f>IF(AND(ISNUMBER(B11),ISNUMBER(G11)),G11-B11,"")</f>
        <v/>
      </c>
      <c r="I11" s="29"/>
      <c r="J11" s="29"/>
      <c r="K11" s="29"/>
    </row>
    <row r="12" spans="1:11" x14ac:dyDescent="0.25">
      <c r="A12" s="27"/>
      <c r="B12" s="32"/>
      <c r="C12" s="27"/>
      <c r="D12" s="29"/>
      <c r="E12" s="29"/>
      <c r="F12" s="32" t="str">
        <f>IF(ISNUMBER(B12),B12+30,"")</f>
        <v/>
      </c>
      <c r="G12" s="32"/>
      <c r="H12" s="43" t="str">
        <f>IF(AND(ISNUMBER(B12),ISNUMBER(G12)),G12-B12,"")</f>
        <v/>
      </c>
      <c r="I12" s="29"/>
      <c r="J12" s="29"/>
      <c r="K12" s="29"/>
    </row>
    <row r="13" spans="1:11" x14ac:dyDescent="0.25">
      <c r="A13" s="27"/>
      <c r="B13" s="32"/>
      <c r="C13" s="27"/>
      <c r="D13" s="29"/>
      <c r="E13" s="29"/>
      <c r="F13" s="32" t="str">
        <f>IF(ISNUMBER(B13),B13+30,"")</f>
        <v/>
      </c>
      <c r="G13" s="32"/>
      <c r="H13" s="43" t="str">
        <f>IF(AND(ISNUMBER(B13),ISNUMBER(G13)),G13-B13,"")</f>
        <v/>
      </c>
      <c r="I13" s="29"/>
      <c r="J13" s="29"/>
      <c r="K13" s="29"/>
    </row>
    <row r="14" spans="1:11" x14ac:dyDescent="0.25">
      <c r="A14" s="27"/>
      <c r="B14" s="32"/>
      <c r="C14" s="27"/>
      <c r="D14" s="29"/>
      <c r="E14" s="29"/>
      <c r="F14" s="32" t="str">
        <f>IF(ISNUMBER(B14),B14+30,"")</f>
        <v/>
      </c>
      <c r="G14" s="32"/>
      <c r="H14" s="43" t="str">
        <f>IF(AND(ISNUMBER(B14),ISNUMBER(G14)),G14-B14,"")</f>
        <v/>
      </c>
      <c r="I14" s="29"/>
      <c r="J14" s="29"/>
      <c r="K14" s="29"/>
    </row>
    <row r="15" spans="1:11" x14ac:dyDescent="0.25">
      <c r="A15" s="27"/>
      <c r="B15" s="32"/>
      <c r="C15" s="27"/>
      <c r="D15" s="29"/>
      <c r="E15" s="29"/>
      <c r="F15" s="32" t="str">
        <f>IF(ISNUMBER(B15),B15+30,"")</f>
        <v/>
      </c>
      <c r="G15" s="32"/>
      <c r="H15" s="43" t="str">
        <f>IF(AND(ISNUMBER(B15),ISNUMBER(G15)),G15-B15,"")</f>
        <v/>
      </c>
      <c r="I15" s="29"/>
      <c r="J15" s="29"/>
      <c r="K15" s="29"/>
    </row>
    <row r="16" spans="1:11" x14ac:dyDescent="0.25">
      <c r="A16" s="27"/>
      <c r="B16" s="32"/>
      <c r="C16" s="27"/>
      <c r="D16" s="29"/>
      <c r="E16" s="29"/>
      <c r="F16" s="32" t="str">
        <f>IF(ISNUMBER(B16),B16+30,"")</f>
        <v/>
      </c>
      <c r="G16" s="32"/>
      <c r="H16" s="43" t="str">
        <f>IF(AND(ISNUMBER(B16),ISNUMBER(G16)),G16-B16,"")</f>
        <v/>
      </c>
      <c r="I16" s="29"/>
      <c r="J16" s="29"/>
      <c r="K16" s="29"/>
    </row>
    <row r="17" spans="1:11" x14ac:dyDescent="0.25">
      <c r="A17" s="27"/>
      <c r="B17" s="32"/>
      <c r="C17" s="27"/>
      <c r="D17" s="29"/>
      <c r="E17" s="29"/>
      <c r="F17" s="32" t="str">
        <f>IF(ISNUMBER(B17),B17+30,"")</f>
        <v/>
      </c>
      <c r="G17" s="32"/>
      <c r="H17" s="43" t="str">
        <f>IF(AND(ISNUMBER(B17),ISNUMBER(G17)),G17-B17,"")</f>
        <v/>
      </c>
      <c r="I17" s="29"/>
      <c r="J17" s="29"/>
      <c r="K17" s="29"/>
    </row>
    <row r="18" spans="1:11" x14ac:dyDescent="0.25">
      <c r="A18" s="27"/>
      <c r="B18" s="32"/>
      <c r="C18" s="27"/>
      <c r="D18" s="29"/>
      <c r="E18" s="29"/>
      <c r="F18" s="32" t="str">
        <f>IF(ISNUMBER(B18),B18+30,"")</f>
        <v/>
      </c>
      <c r="G18" s="32"/>
      <c r="H18" s="43" t="str">
        <f>IF(AND(ISNUMBER(B18),ISNUMBER(G18)),G18-B18,"")</f>
        <v/>
      </c>
      <c r="I18" s="29"/>
      <c r="J18" s="29"/>
      <c r="K18" s="29"/>
    </row>
    <row r="19" spans="1:11" x14ac:dyDescent="0.25">
      <c r="A19" s="27"/>
      <c r="B19" s="32"/>
      <c r="C19" s="27"/>
      <c r="D19" s="29"/>
      <c r="E19" s="29"/>
      <c r="F19" s="32" t="str">
        <f>IF(ISNUMBER(B19),B19+30,"")</f>
        <v/>
      </c>
      <c r="G19" s="32"/>
      <c r="H19" s="43" t="str">
        <f>IF(AND(ISNUMBER(B19),ISNUMBER(G19)),G19-B19,"")</f>
        <v/>
      </c>
      <c r="I19" s="29"/>
      <c r="J19" s="29"/>
      <c r="K19" s="29"/>
    </row>
    <row r="20" spans="1:11" x14ac:dyDescent="0.25">
      <c r="A20" s="27"/>
      <c r="B20" s="32"/>
      <c r="C20" s="27"/>
      <c r="D20" s="29"/>
      <c r="E20" s="29"/>
      <c r="F20" s="32" t="str">
        <f>IF(ISNUMBER(B20),B20+30,"")</f>
        <v/>
      </c>
      <c r="G20" s="32"/>
      <c r="H20" s="43" t="str">
        <f>IF(AND(ISNUMBER(B20),ISNUMBER(G20)),G20-B20,"")</f>
        <v/>
      </c>
      <c r="I20" s="29"/>
      <c r="J20" s="29"/>
      <c r="K20" s="29"/>
    </row>
    <row r="21" spans="1:11" x14ac:dyDescent="0.25">
      <c r="A21" s="27"/>
      <c r="B21" s="32"/>
      <c r="C21" s="27"/>
      <c r="D21" s="29"/>
      <c r="E21" s="29"/>
      <c r="F21" s="32" t="str">
        <f>IF(ISNUMBER(B21),B21+30,"")</f>
        <v/>
      </c>
      <c r="G21" s="32"/>
      <c r="H21" s="43" t="str">
        <f>IF(AND(ISNUMBER(B21),ISNUMBER(G21)),G21-B21,"")</f>
        <v/>
      </c>
      <c r="I21" s="29"/>
      <c r="J21" s="29"/>
      <c r="K21" s="29"/>
    </row>
    <row r="22" spans="1:11" x14ac:dyDescent="0.25">
      <c r="A22" s="27"/>
      <c r="B22" s="32"/>
      <c r="C22" s="27"/>
      <c r="D22" s="29"/>
      <c r="E22" s="29"/>
      <c r="F22" s="32" t="str">
        <f>IF(ISNUMBER(B22),B22+30,"")</f>
        <v/>
      </c>
      <c r="G22" s="32"/>
      <c r="H22" s="43" t="str">
        <f>IF(AND(ISNUMBER(B22),ISNUMBER(G22)),G22-B22,"")</f>
        <v/>
      </c>
      <c r="I22" s="29"/>
      <c r="J22" s="29"/>
      <c r="K22" s="29"/>
    </row>
    <row r="23" spans="1:11" x14ac:dyDescent="0.25">
      <c r="A23" s="27"/>
      <c r="B23" s="32"/>
      <c r="C23" s="27"/>
      <c r="D23" s="29"/>
      <c r="E23" s="29"/>
      <c r="F23" s="32" t="str">
        <f>IF(ISNUMBER(B23),B23+30,"")</f>
        <v/>
      </c>
      <c r="G23" s="32"/>
      <c r="H23" s="43" t="str">
        <f>IF(AND(ISNUMBER(B23),ISNUMBER(G23)),G23-B23,"")</f>
        <v/>
      </c>
      <c r="I23" s="29"/>
      <c r="J23" s="29"/>
      <c r="K23" s="29"/>
    </row>
    <row r="24" spans="1:11" x14ac:dyDescent="0.25">
      <c r="A24" s="27"/>
      <c r="B24" s="32"/>
      <c r="C24" s="27"/>
      <c r="D24" s="29"/>
      <c r="E24" s="29"/>
      <c r="F24" s="32" t="str">
        <f>IF(ISNUMBER(B24),B24+30,"")</f>
        <v/>
      </c>
      <c r="G24" s="32"/>
      <c r="H24" s="43" t="str">
        <f>IF(AND(ISNUMBER(B24),ISNUMBER(G24)),G24-B24,"")</f>
        <v/>
      </c>
      <c r="I24" s="29"/>
      <c r="J24" s="29"/>
      <c r="K24" s="29"/>
    </row>
    <row r="25" spans="1:11" x14ac:dyDescent="0.25">
      <c r="A25" s="27"/>
      <c r="B25" s="32"/>
      <c r="C25" s="27"/>
      <c r="D25" s="29"/>
      <c r="E25" s="29"/>
      <c r="F25" s="32" t="str">
        <f>IF(ISNUMBER(B25),B25+30,"")</f>
        <v/>
      </c>
      <c r="G25" s="32"/>
      <c r="H25" s="43" t="str">
        <f>IF(AND(ISNUMBER(B25),ISNUMBER(G25)),G25-B25,"")</f>
        <v/>
      </c>
      <c r="I25" s="29"/>
      <c r="J25" s="29"/>
      <c r="K25" s="29"/>
    </row>
    <row r="26" spans="1:11" x14ac:dyDescent="0.25">
      <c r="A26" s="27"/>
      <c r="B26" s="32"/>
      <c r="C26" s="27"/>
      <c r="D26" s="29"/>
      <c r="E26" s="29"/>
      <c r="F26" s="32" t="str">
        <f>IF(ISNUMBER(B26),B26+30,"")</f>
        <v/>
      </c>
      <c r="G26" s="32"/>
      <c r="H26" s="43" t="str">
        <f>IF(AND(ISNUMBER(B26),ISNUMBER(G26)),G26-B26,"")</f>
        <v/>
      </c>
      <c r="I26" s="29"/>
      <c r="J26" s="29"/>
      <c r="K26" s="29"/>
    </row>
    <row r="27" spans="1:11" x14ac:dyDescent="0.25">
      <c r="A27" s="27"/>
      <c r="B27" s="32"/>
      <c r="C27" s="27"/>
      <c r="D27" s="29"/>
      <c r="E27" s="29"/>
      <c r="F27" s="32" t="str">
        <f>IF(ISNUMBER(B27),B27+30,"")</f>
        <v/>
      </c>
      <c r="G27" s="32"/>
      <c r="H27" s="43" t="str">
        <f>IF(AND(ISNUMBER(B27),ISNUMBER(G27)),G27-B27,"")</f>
        <v/>
      </c>
      <c r="I27" s="29"/>
      <c r="J27" s="29"/>
      <c r="K27" s="29"/>
    </row>
    <row r="28" spans="1:11" x14ac:dyDescent="0.25">
      <c r="A28" s="27"/>
      <c r="B28" s="32"/>
      <c r="C28" s="27"/>
      <c r="D28" s="29"/>
      <c r="E28" s="29"/>
      <c r="F28" s="32" t="str">
        <f>IF(ISNUMBER(B28),B28+30,"")</f>
        <v/>
      </c>
      <c r="G28" s="32"/>
      <c r="H28" s="43" t="str">
        <f>IF(AND(ISNUMBER(B28),ISNUMBER(G28)),G28-B28,"")</f>
        <v/>
      </c>
      <c r="I28" s="29"/>
      <c r="J28" s="29"/>
      <c r="K28" s="29"/>
    </row>
    <row r="29" spans="1:11" x14ac:dyDescent="0.25">
      <c r="A29" s="27"/>
      <c r="B29" s="32"/>
      <c r="C29" s="27"/>
      <c r="D29" s="29"/>
      <c r="E29" s="29"/>
      <c r="F29" s="32" t="str">
        <f>IF(ISNUMBER(B29),B29+30,"")</f>
        <v/>
      </c>
      <c r="G29" s="32"/>
      <c r="H29" s="43" t="str">
        <f>IF(AND(ISNUMBER(B29),ISNUMBER(G29)),G29-B29,"")</f>
        <v/>
      </c>
      <c r="I29" s="29"/>
      <c r="J29" s="29"/>
      <c r="K29" s="29"/>
    </row>
    <row r="30" spans="1:11" x14ac:dyDescent="0.25">
      <c r="A30" s="27"/>
      <c r="B30" s="32"/>
      <c r="C30" s="27"/>
      <c r="D30" s="29"/>
      <c r="E30" s="29"/>
      <c r="F30" s="32" t="str">
        <f>IF(ISNUMBER(B30),B30+30,"")</f>
        <v/>
      </c>
      <c r="G30" s="32"/>
      <c r="H30" s="43" t="str">
        <f>IF(AND(ISNUMBER(B30),ISNUMBER(G30)),G30-B30,"")</f>
        <v/>
      </c>
      <c r="I30" s="29"/>
      <c r="J30" s="29"/>
      <c r="K30" s="29"/>
    </row>
    <row r="31" spans="1:11" x14ac:dyDescent="0.25">
      <c r="A31" s="27"/>
      <c r="B31" s="32"/>
      <c r="C31" s="27"/>
      <c r="D31" s="29"/>
      <c r="E31" s="29"/>
      <c r="F31" s="32" t="str">
        <f>IF(ISNUMBER(B31),B31+30,"")</f>
        <v/>
      </c>
      <c r="G31" s="32"/>
      <c r="H31" s="43" t="str">
        <f>IF(AND(ISNUMBER(B31),ISNUMBER(G31)),G31-B31,"")</f>
        <v/>
      </c>
      <c r="I31" s="29"/>
      <c r="J31" s="29"/>
      <c r="K31" s="29"/>
    </row>
    <row r="32" spans="1:11" x14ac:dyDescent="0.25">
      <c r="A32" s="27"/>
      <c r="B32" s="32"/>
      <c r="C32" s="27"/>
      <c r="D32" s="29"/>
      <c r="E32" s="29"/>
      <c r="F32" s="32" t="str">
        <f>IF(ISNUMBER(B32),B32+30,"")</f>
        <v/>
      </c>
      <c r="G32" s="32"/>
      <c r="H32" s="43" t="str">
        <f>IF(AND(ISNUMBER(B32),ISNUMBER(G32)),G32-B32,"")</f>
        <v/>
      </c>
      <c r="I32" s="29"/>
      <c r="J32" s="29"/>
      <c r="K32" s="29"/>
    </row>
    <row r="33" spans="1:11" x14ac:dyDescent="0.25">
      <c r="A33" s="27"/>
      <c r="B33" s="32"/>
      <c r="C33" s="27"/>
      <c r="D33" s="29"/>
      <c r="E33" s="29"/>
      <c r="F33" s="32" t="str">
        <f>IF(ISNUMBER(B33),B33+30,"")</f>
        <v/>
      </c>
      <c r="G33" s="32"/>
      <c r="H33" s="43" t="str">
        <f>IF(AND(ISNUMBER(B33),ISNUMBER(G33)),G33-B33,"")</f>
        <v/>
      </c>
      <c r="I33" s="29"/>
      <c r="J33" s="29"/>
      <c r="K33" s="29"/>
    </row>
    <row r="34" spans="1:11" x14ac:dyDescent="0.25">
      <c r="A34" s="27"/>
      <c r="B34" s="32"/>
      <c r="C34" s="27"/>
      <c r="D34" s="29"/>
      <c r="E34" s="29"/>
      <c r="F34" s="32" t="str">
        <f>IF(ISNUMBER(B34),B34+30,"")</f>
        <v/>
      </c>
      <c r="G34" s="32"/>
      <c r="H34" s="43" t="str">
        <f>IF(AND(ISNUMBER(B34),ISNUMBER(G34)),G34-B34,"")</f>
        <v/>
      </c>
      <c r="I34" s="29"/>
      <c r="J34" s="29"/>
      <c r="K34" s="29"/>
    </row>
    <row r="35" spans="1:11" x14ac:dyDescent="0.25">
      <c r="A35" s="27"/>
      <c r="B35" s="32"/>
      <c r="C35" s="27"/>
      <c r="D35" s="29"/>
      <c r="E35" s="29"/>
      <c r="F35" s="32" t="str">
        <f>IF(ISNUMBER(B35),B35+30,"")</f>
        <v/>
      </c>
      <c r="G35" s="32"/>
      <c r="H35" s="43" t="str">
        <f>IF(AND(ISNUMBER(B35),ISNUMBER(G35)),G35-B35,"")</f>
        <v/>
      </c>
      <c r="I35" s="29"/>
      <c r="J35" s="29"/>
      <c r="K35" s="29"/>
    </row>
    <row r="36" spans="1:11" x14ac:dyDescent="0.25">
      <c r="A36" s="27"/>
      <c r="B36" s="32"/>
      <c r="C36" s="27"/>
      <c r="D36" s="29"/>
      <c r="E36" s="29"/>
      <c r="F36" s="32" t="str">
        <f>IF(ISNUMBER(B36),B36+30,"")</f>
        <v/>
      </c>
      <c r="G36" s="32"/>
      <c r="H36" s="43" t="str">
        <f>IF(AND(ISNUMBER(B36),ISNUMBER(G36)),G36-B36,"")</f>
        <v/>
      </c>
      <c r="I36" s="29"/>
      <c r="J36" s="29"/>
      <c r="K36" s="29"/>
    </row>
    <row r="37" spans="1:11" x14ac:dyDescent="0.25">
      <c r="A37" s="27"/>
      <c r="B37" s="32"/>
      <c r="C37" s="27"/>
      <c r="D37" s="29"/>
      <c r="E37" s="29"/>
      <c r="F37" s="32" t="str">
        <f>IF(ISNUMBER(B37),B37+30,"")</f>
        <v/>
      </c>
      <c r="G37" s="32"/>
      <c r="H37" s="43" t="str">
        <f>IF(AND(ISNUMBER(B37),ISNUMBER(G37)),G37-B37,"")</f>
        <v/>
      </c>
      <c r="I37" s="29"/>
      <c r="J37" s="29"/>
      <c r="K37" s="29"/>
    </row>
    <row r="38" spans="1:11" x14ac:dyDescent="0.25">
      <c r="A38" s="27"/>
      <c r="B38" s="32"/>
      <c r="C38" s="27"/>
      <c r="D38" s="29"/>
      <c r="E38" s="29"/>
      <c r="F38" s="32" t="str">
        <f>IF(ISNUMBER(B38),B38+30,"")</f>
        <v/>
      </c>
      <c r="G38" s="32"/>
      <c r="H38" s="43" t="str">
        <f>IF(AND(ISNUMBER(B38),ISNUMBER(G38)),G38-B38,"")</f>
        <v/>
      </c>
      <c r="I38" s="29"/>
      <c r="J38" s="29"/>
      <c r="K38" s="29"/>
    </row>
    <row r="39" spans="1:11" x14ac:dyDescent="0.25">
      <c r="A39" s="27"/>
      <c r="B39" s="32"/>
      <c r="C39" s="27"/>
      <c r="D39" s="29"/>
      <c r="E39" s="29"/>
      <c r="F39" s="32" t="str">
        <f>IF(ISNUMBER(B39),B39+30,"")</f>
        <v/>
      </c>
      <c r="G39" s="32"/>
      <c r="H39" s="43" t="str">
        <f>IF(AND(ISNUMBER(B39),ISNUMBER(G39)),G39-B39,"")</f>
        <v/>
      </c>
      <c r="I39" s="29"/>
      <c r="J39" s="29"/>
      <c r="K39" s="29"/>
    </row>
    <row r="40" spans="1:11" x14ac:dyDescent="0.25">
      <c r="A40" s="27"/>
      <c r="B40" s="32"/>
      <c r="C40" s="27"/>
      <c r="D40" s="29"/>
      <c r="E40" s="29"/>
      <c r="F40" s="32" t="str">
        <f>IF(ISNUMBER(B40),B40+30,"")</f>
        <v/>
      </c>
      <c r="G40" s="32"/>
      <c r="H40" s="43" t="str">
        <f>IF(AND(ISNUMBER(B40),ISNUMBER(G40)),G40-B40,"")</f>
        <v/>
      </c>
      <c r="I40" s="29"/>
      <c r="J40" s="29"/>
      <c r="K40" s="29"/>
    </row>
    <row r="41" spans="1:11" x14ac:dyDescent="0.25">
      <c r="A41" s="27"/>
      <c r="B41" s="32"/>
      <c r="C41" s="27"/>
      <c r="D41" s="29"/>
      <c r="E41" s="29"/>
      <c r="F41" s="32" t="str">
        <f>IF(ISNUMBER(B41),B41+30,"")</f>
        <v/>
      </c>
      <c r="G41" s="32"/>
      <c r="H41" s="43" t="str">
        <f>IF(AND(ISNUMBER(B41),ISNUMBER(G41)),G41-B41,"")</f>
        <v/>
      </c>
      <c r="I41" s="29"/>
      <c r="J41" s="29"/>
      <c r="K41" s="29"/>
    </row>
    <row r="42" spans="1:11" x14ac:dyDescent="0.25">
      <c r="A42" s="27"/>
      <c r="B42" s="32"/>
      <c r="C42" s="27"/>
      <c r="D42" s="29"/>
      <c r="E42" s="29"/>
      <c r="F42" s="32" t="str">
        <f>IF(ISNUMBER(B42),B42+30,"")</f>
        <v/>
      </c>
      <c r="G42" s="32"/>
      <c r="H42" s="43" t="str">
        <f>IF(AND(ISNUMBER(B42),ISNUMBER(G42)),G42-B42,"")</f>
        <v/>
      </c>
      <c r="I42" s="29"/>
      <c r="J42" s="29"/>
      <c r="K42" s="29"/>
    </row>
    <row r="43" spans="1:11" x14ac:dyDescent="0.25">
      <c r="A43" s="27"/>
      <c r="B43" s="32"/>
      <c r="C43" s="27"/>
      <c r="D43" s="29"/>
      <c r="E43" s="29"/>
      <c r="F43" s="32" t="str">
        <f>IF(ISNUMBER(B43),B43+30,"")</f>
        <v/>
      </c>
      <c r="G43" s="32"/>
      <c r="H43" s="43" t="str">
        <f>IF(AND(ISNUMBER(B43),ISNUMBER(G43)),G43-B43,"")</f>
        <v/>
      </c>
      <c r="I43" s="29"/>
      <c r="J43" s="29"/>
      <c r="K43" s="29"/>
    </row>
    <row r="44" spans="1:11" x14ac:dyDescent="0.25">
      <c r="A44" s="27"/>
      <c r="B44" s="32"/>
      <c r="C44" s="27"/>
      <c r="D44" s="29"/>
      <c r="E44" s="29"/>
      <c r="F44" s="32" t="str">
        <f>IF(ISNUMBER(B44),B44+30,"")</f>
        <v/>
      </c>
      <c r="G44" s="32"/>
      <c r="H44" s="43" t="str">
        <f>IF(AND(ISNUMBER(B44),ISNUMBER(G44)),G44-B44,"")</f>
        <v/>
      </c>
      <c r="I44" s="29"/>
      <c r="J44" s="29"/>
      <c r="K44" s="29"/>
    </row>
    <row r="45" spans="1:11" x14ac:dyDescent="0.25">
      <c r="A45" s="27"/>
      <c r="B45" s="32"/>
      <c r="C45" s="27"/>
      <c r="D45" s="29"/>
      <c r="E45" s="29"/>
      <c r="F45" s="32" t="str">
        <f>IF(ISNUMBER(B45),B45+30,"")</f>
        <v/>
      </c>
      <c r="G45" s="32"/>
      <c r="H45" s="43" t="str">
        <f>IF(AND(ISNUMBER(B45),ISNUMBER(G45)),G45-B45,"")</f>
        <v/>
      </c>
      <c r="I45" s="29"/>
      <c r="J45" s="29"/>
      <c r="K45" s="29"/>
    </row>
    <row r="46" spans="1:11" x14ac:dyDescent="0.25">
      <c r="A46" s="27"/>
      <c r="B46" s="32"/>
      <c r="C46" s="27"/>
      <c r="D46" s="29"/>
      <c r="E46" s="29"/>
      <c r="F46" s="32" t="str">
        <f>IF(ISNUMBER(B46),B46+30,"")</f>
        <v/>
      </c>
      <c r="G46" s="32"/>
      <c r="H46" s="43" t="str">
        <f>IF(AND(ISNUMBER(B46),ISNUMBER(G46)),G46-B46,"")</f>
        <v/>
      </c>
      <c r="I46" s="29"/>
      <c r="J46" s="29"/>
      <c r="K46" s="29"/>
    </row>
    <row r="47" spans="1:11" x14ac:dyDescent="0.25">
      <c r="A47" s="27"/>
      <c r="B47" s="32"/>
      <c r="C47" s="27"/>
      <c r="D47" s="29"/>
      <c r="E47" s="29"/>
      <c r="F47" s="32" t="str">
        <f>IF(ISNUMBER(B47),B47+30,"")</f>
        <v/>
      </c>
      <c r="G47" s="32"/>
      <c r="H47" s="43" t="str">
        <f>IF(AND(ISNUMBER(B47),ISNUMBER(G47)),G47-B47,"")</f>
        <v/>
      </c>
      <c r="I47" s="29"/>
      <c r="J47" s="29"/>
      <c r="K47" s="29"/>
    </row>
    <row r="48" spans="1:11" x14ac:dyDescent="0.25">
      <c r="A48" s="27"/>
      <c r="B48" s="32"/>
      <c r="C48" s="27"/>
      <c r="D48" s="29"/>
      <c r="E48" s="29"/>
      <c r="F48" s="32" t="str">
        <f>IF(ISNUMBER(B48),B48+30,"")</f>
        <v/>
      </c>
      <c r="G48" s="32"/>
      <c r="H48" s="43" t="str">
        <f>IF(AND(ISNUMBER(B48),ISNUMBER(G48)),G48-B48,"")</f>
        <v/>
      </c>
      <c r="I48" s="29"/>
      <c r="J48" s="29"/>
      <c r="K48" s="29"/>
    </row>
    <row r="49" spans="1:11" x14ac:dyDescent="0.25">
      <c r="A49" s="27"/>
      <c r="B49" s="32"/>
      <c r="C49" s="27"/>
      <c r="D49" s="29"/>
      <c r="E49" s="29"/>
      <c r="F49" s="32" t="str">
        <f>IF(ISNUMBER(B49),B49+30,"")</f>
        <v/>
      </c>
      <c r="G49" s="32"/>
      <c r="H49" s="43" t="str">
        <f>IF(AND(ISNUMBER(B49),ISNUMBER(G49)),G49-B49,"")</f>
        <v/>
      </c>
      <c r="I49" s="29"/>
      <c r="J49" s="29"/>
      <c r="K49" s="29"/>
    </row>
    <row r="50" spans="1:11" x14ac:dyDescent="0.25">
      <c r="A50" s="27"/>
      <c r="B50" s="32"/>
      <c r="C50" s="27"/>
      <c r="D50" s="29"/>
      <c r="E50" s="29"/>
      <c r="F50" s="32" t="str">
        <f>IF(ISNUMBER(B50),B50+30,"")</f>
        <v/>
      </c>
      <c r="G50" s="32"/>
      <c r="H50" s="43" t="str">
        <f>IF(AND(ISNUMBER(B50),ISNUMBER(G50)),G50-B50,"")</f>
        <v/>
      </c>
      <c r="I50" s="29"/>
      <c r="J50" s="29"/>
      <c r="K50" s="29"/>
    </row>
    <row r="51" spans="1:11" x14ac:dyDescent="0.25">
      <c r="A51" s="27"/>
      <c r="B51" s="32"/>
      <c r="C51" s="27"/>
      <c r="D51" s="29"/>
      <c r="E51" s="29"/>
      <c r="F51" s="32" t="str">
        <f>IF(ISNUMBER(B51),B51+30,"")</f>
        <v/>
      </c>
      <c r="G51" s="32"/>
      <c r="H51" s="43" t="str">
        <f>IF(AND(ISNUMBER(B51),ISNUMBER(G51)),G51-B51,"")</f>
        <v/>
      </c>
      <c r="I51" s="29"/>
      <c r="J51" s="29"/>
      <c r="K51" s="29"/>
    </row>
    <row r="52" spans="1:11" x14ac:dyDescent="0.25">
      <c r="A52" s="27"/>
      <c r="B52" s="32"/>
      <c r="C52" s="27"/>
      <c r="D52" s="29"/>
      <c r="E52" s="29"/>
      <c r="F52" s="32" t="str">
        <f>IF(ISNUMBER(B52),B52+30,"")</f>
        <v/>
      </c>
      <c r="G52" s="32"/>
      <c r="H52" s="43" t="str">
        <f>IF(AND(ISNUMBER(B52),ISNUMBER(G52)),G52-B52,"")</f>
        <v/>
      </c>
      <c r="I52" s="29"/>
      <c r="J52" s="29"/>
      <c r="K52" s="29"/>
    </row>
    <row r="53" spans="1:11" x14ac:dyDescent="0.25">
      <c r="A53" s="27"/>
      <c r="B53" s="32"/>
      <c r="C53" s="27"/>
      <c r="D53" s="29"/>
      <c r="E53" s="29"/>
      <c r="F53" s="32" t="str">
        <f>IF(ISNUMBER(B53),B53+30,"")</f>
        <v/>
      </c>
      <c r="G53" s="32"/>
      <c r="H53" s="43" t="str">
        <f>IF(AND(ISNUMBER(B53),ISNUMBER(G53)),G53-B53,"")</f>
        <v/>
      </c>
      <c r="I53" s="29"/>
      <c r="J53" s="29"/>
      <c r="K53" s="29"/>
    </row>
    <row r="54" spans="1:11" x14ac:dyDescent="0.25">
      <c r="A54" s="27"/>
      <c r="B54" s="32"/>
      <c r="C54" s="27"/>
      <c r="D54" s="29"/>
      <c r="E54" s="29"/>
      <c r="F54" s="32" t="str">
        <f>IF(ISNUMBER(B54),B54+30,"")</f>
        <v/>
      </c>
      <c r="G54" s="32"/>
      <c r="H54" s="43" t="str">
        <f>IF(AND(ISNUMBER(B54),ISNUMBER(G54)),G54-B54,"")</f>
        <v/>
      </c>
      <c r="I54" s="29"/>
      <c r="J54" s="29"/>
      <c r="K54" s="29"/>
    </row>
    <row r="55" spans="1:11" x14ac:dyDescent="0.25">
      <c r="A55" s="27"/>
      <c r="B55" s="32"/>
      <c r="C55" s="27"/>
      <c r="D55" s="29"/>
      <c r="E55" s="29"/>
      <c r="F55" s="32" t="str">
        <f>IF(ISNUMBER(B55),B55+30,"")</f>
        <v/>
      </c>
      <c r="G55" s="32"/>
      <c r="H55" s="43" t="str">
        <f>IF(AND(ISNUMBER(B55),ISNUMBER(G55)),G55-B55,"")</f>
        <v/>
      </c>
      <c r="I55" s="29"/>
      <c r="J55" s="29"/>
      <c r="K55" s="29"/>
    </row>
    <row r="56" spans="1:11" x14ac:dyDescent="0.25">
      <c r="A56" s="27"/>
      <c r="B56" s="32"/>
      <c r="C56" s="27"/>
      <c r="D56" s="29"/>
      <c r="E56" s="29"/>
      <c r="F56" s="32" t="str">
        <f>IF(ISNUMBER(B56),B56+30,"")</f>
        <v/>
      </c>
      <c r="G56" s="32"/>
      <c r="H56" s="43" t="str">
        <f>IF(AND(ISNUMBER(B56),ISNUMBER(G56)),G56-B56,"")</f>
        <v/>
      </c>
      <c r="I56" s="29"/>
      <c r="J56" s="29"/>
      <c r="K56" s="29"/>
    </row>
    <row r="57" spans="1:11" x14ac:dyDescent="0.25">
      <c r="A57" s="27"/>
      <c r="B57" s="32"/>
      <c r="C57" s="27"/>
      <c r="D57" s="29"/>
      <c r="E57" s="29"/>
      <c r="F57" s="32" t="str">
        <f>IF(ISNUMBER(B57),B57+30,"")</f>
        <v/>
      </c>
      <c r="G57" s="32"/>
      <c r="H57" s="43" t="str">
        <f>IF(AND(ISNUMBER(B57),ISNUMBER(G57)),G57-B57,"")</f>
        <v/>
      </c>
      <c r="I57" s="29"/>
      <c r="J57" s="29"/>
      <c r="K57" s="29"/>
    </row>
    <row r="58" spans="1:11" x14ac:dyDescent="0.25">
      <c r="A58" s="27"/>
      <c r="B58" s="32"/>
      <c r="C58" s="27"/>
      <c r="D58" s="29"/>
      <c r="E58" s="29"/>
      <c r="F58" s="32" t="str">
        <f>IF(ISNUMBER(B58),B58+30,"")</f>
        <v/>
      </c>
      <c r="G58" s="32"/>
      <c r="H58" s="43" t="str">
        <f>IF(AND(ISNUMBER(B58),ISNUMBER(G58)),G58-B58,"")</f>
        <v/>
      </c>
      <c r="I58" s="29"/>
      <c r="J58" s="29"/>
      <c r="K58" s="29"/>
    </row>
    <row r="59" spans="1:11" x14ac:dyDescent="0.25">
      <c r="A59" s="27"/>
      <c r="B59" s="32"/>
      <c r="C59" s="27"/>
      <c r="D59" s="29"/>
      <c r="E59" s="29"/>
      <c r="F59" s="32" t="str">
        <f>IF(ISNUMBER(B59),B59+30,"")</f>
        <v/>
      </c>
      <c r="G59" s="32"/>
      <c r="H59" s="43" t="str">
        <f>IF(AND(ISNUMBER(B59),ISNUMBER(G59)),G59-B59,"")</f>
        <v/>
      </c>
      <c r="I59" s="29"/>
      <c r="J59" s="29"/>
      <c r="K59" s="29"/>
    </row>
    <row r="60" spans="1:11" x14ac:dyDescent="0.25">
      <c r="A60" s="27"/>
      <c r="B60" s="32"/>
      <c r="C60" s="27"/>
      <c r="D60" s="29"/>
      <c r="E60" s="29"/>
      <c r="F60" s="32" t="str">
        <f>IF(ISNUMBER(B60),B60+30,"")</f>
        <v/>
      </c>
      <c r="G60" s="32"/>
      <c r="H60" s="43" t="str">
        <f>IF(AND(ISNUMBER(B60),ISNUMBER(G60)),G60-B60,"")</f>
        <v/>
      </c>
      <c r="I60" s="29"/>
      <c r="J60" s="29"/>
      <c r="K60" s="29"/>
    </row>
  </sheetData>
  <autoFilter ref="A4:K4"/>
  <mergeCells count="2">
    <mergeCell ref="A1:K1"/>
    <mergeCell ref="A2:K2"/>
  </mergeCells>
  <conditionalFormatting sqref="J5:J60">
    <cfRule type="containsText" dxfId="22" priority="1">
      <formula>NOT(ISERROR(SEARCH("Open",J5)))</formula>
    </cfRule>
    <cfRule type="containsText" dxfId="23" priority="2">
      <formula>NOT(ISERROR(SEARCH("Replied",J5)))</formula>
    </cfRule>
  </conditionalFormatting>
  <dataValidations count="5">
    <dataValidation type="date" operator="greaterThan" allowBlank="1" showErrorMessage="1" errorTitle="Date" error="Enter a date, for example 30/10/2026." sqref="B5:B60">
      <formula1>36526</formula1>
    </dataValidation>
    <dataValidation type="list" allowBlank="1" showErrorMessage="1" errorTitle="Request type" error="Pick a value from the dropdown list." sqref="D5:D60">
      <formula1>"Access,Correction,Withdraw consent,Delete,Question"</formula1>
    </dataValidation>
    <dataValidation type="date" operator="greaterThan" allowBlank="1" showErrorMessage="1" errorTitle="Date" error="Enter a date, for example 30/10/2026." sqref="F5:F60">
      <formula1>36526</formula1>
    </dataValidation>
    <dataValidation type="date" operator="greaterThan" allowBlank="1" showErrorMessage="1" errorTitle="Date" error="Enter a date, for example 30/10/2026." sqref="G5:G60">
      <formula1>36526</formula1>
    </dataValidation>
    <dataValidation type="list" allowBlank="1" showErrorMessage="1" errorTitle="Status" error="Pick a value from the dropdown list." sqref="J5:J60">
      <formula1>"Open,Replied,Told when (over 30 days)"</formula1>
    </dataValidation>
  </dataValidations>
  <pageMargins left="0.4" right="0.4" top="0.5" bottom="0.6" header="0.3" footer="0.3"/>
  <pageSetup paperSize="9" orientation="landscape" fitToWidth="1" fitToHeight="0"/>
  <headerFooter>
    <oddFooter>&amp;L&amp;8JIN Design · Free template: jin-design.com/resources/templates/website-pdpa-checklist/ · General information, not legal advice&amp;R&amp;8Page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Forms and consent</vt:lpstr>
      <vt:lpstr>Notices and policy</vt:lpstr>
      <vt:lpstr>Cookies, tags, analytics</vt:lpstr>
      <vt:lpstr>Security and retention</vt:lpstr>
      <vt:lpstr>Breach response</vt:lpstr>
      <vt:lpstr>Requests log</vt:lpstr>
    </vt:vector>
  </TitlesOfParts>
  <Company>JIN Design</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 Design</dc:creator>
  <dc:title>Website PDPA checklist</dc:title>
  <dc:subject>Forms, notices, cookies and tags, security, breach response and access requests for a Singapore business website</dc:subject>
  <dc:description/>
  <cp:keywords/>
  <cp:category/>
  <cp:lastModifiedBy>JIN Design</cp:lastModifiedBy>
  <dcterms:created xsi:type="dcterms:W3CDTF">2026-10-30T01:00:00Z</dcterms:created>
  <dcterms:modified xsi:type="dcterms:W3CDTF">2026-10-30T01:00:00Z</dcterms:modified>
</cp:coreProperties>
</file>